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étanque\Documents\Championnats-coupes &amp; Challenges\CDCV\"/>
    </mc:Choice>
  </mc:AlternateContent>
  <xr:revisionPtr revIDLastSave="0" documentId="8_{C35946E9-E8F4-4C5E-98CD-1354913D85AE}" xr6:coauthVersionLast="47" xr6:coauthVersionMax="47" xr10:uidLastSave="{00000000-0000-0000-0000-000000000000}"/>
  <bookViews>
    <workbookView xWindow="-120" yWindow="-120" windowWidth="20730" windowHeight="11040" tabRatio="500" firstSheet="1" activeTab="1" xr2:uid="{00000000-000D-0000-FFFF-FFFF00000000}"/>
  </bookViews>
  <sheets>
    <sheet name="Eq CDC" sheetId="1" state="hidden" r:id="rId1"/>
    <sheet name="CDC" sheetId="2" r:id="rId2"/>
    <sheet name="Feuil1" sheetId="3" r:id="rId3"/>
  </sheets>
  <definedNames>
    <definedName name="_xlnm._FilterDatabase" localSheetId="0" hidden="1">'Eq CDC'!$B$1:$Q$67</definedName>
    <definedName name="Choix2014">CDC!$H$1:$H$4</definedName>
    <definedName name="_xlnm.Print_Area" localSheetId="1">CDC!$A$1:$G$62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1" i="2" l="1"/>
  <c r="D42" i="2" s="1"/>
  <c r="D6" i="2"/>
  <c r="M81" i="1"/>
  <c r="M80" i="1"/>
  <c r="M79" i="1"/>
  <c r="M78" i="1"/>
  <c r="N81" i="1" s="1"/>
  <c r="M77" i="1"/>
  <c r="M76" i="1"/>
  <c r="M75" i="1"/>
  <c r="M74" i="1"/>
  <c r="M73" i="1"/>
  <c r="M72" i="1"/>
  <c r="L71" i="1"/>
  <c r="M71" i="1" s="1"/>
  <c r="M70" i="1"/>
  <c r="M69" i="1"/>
  <c r="B67" i="1"/>
  <c r="D5" i="2" s="1"/>
  <c r="P66" i="1"/>
  <c r="O66" i="1"/>
  <c r="Q66" i="1" s="1"/>
  <c r="P65" i="1"/>
  <c r="O65" i="1"/>
  <c r="Q65" i="1" s="1"/>
  <c r="Q64" i="1"/>
  <c r="P64" i="1"/>
  <c r="O64" i="1"/>
  <c r="P63" i="1"/>
  <c r="Q63" i="1" s="1"/>
  <c r="O63" i="1"/>
  <c r="P62" i="1"/>
  <c r="O62" i="1"/>
  <c r="Q62" i="1" s="1"/>
  <c r="P61" i="1"/>
  <c r="O61" i="1"/>
  <c r="Q61" i="1" s="1"/>
  <c r="Q60" i="1"/>
  <c r="P60" i="1"/>
  <c r="O60" i="1"/>
  <c r="P59" i="1"/>
  <c r="Q59" i="1" s="1"/>
  <c r="O59" i="1"/>
  <c r="P58" i="1"/>
  <c r="O58" i="1"/>
  <c r="Q58" i="1" s="1"/>
  <c r="P57" i="1"/>
  <c r="O57" i="1"/>
  <c r="Q57" i="1" s="1"/>
  <c r="Q56" i="1"/>
  <c r="P56" i="1"/>
  <c r="O56" i="1"/>
  <c r="P55" i="1"/>
  <c r="Q55" i="1" s="1"/>
  <c r="O55" i="1"/>
  <c r="P54" i="1"/>
  <c r="O54" i="1"/>
  <c r="Q54" i="1" s="1"/>
  <c r="P53" i="1"/>
  <c r="O53" i="1"/>
  <c r="Q53" i="1" s="1"/>
  <c r="Q52" i="1"/>
  <c r="P52" i="1"/>
  <c r="O52" i="1"/>
  <c r="P51" i="1"/>
  <c r="Q51" i="1" s="1"/>
  <c r="O51" i="1"/>
  <c r="P50" i="1"/>
  <c r="O50" i="1"/>
  <c r="Q50" i="1" s="1"/>
  <c r="P49" i="1"/>
  <c r="O49" i="1"/>
  <c r="Q49" i="1" s="1"/>
  <c r="Q48" i="1"/>
  <c r="P48" i="1"/>
  <c r="O48" i="1"/>
  <c r="P47" i="1"/>
  <c r="Q47" i="1" s="1"/>
  <c r="O47" i="1"/>
  <c r="P46" i="1"/>
  <c r="O46" i="1"/>
  <c r="Q46" i="1" s="1"/>
  <c r="P45" i="1"/>
  <c r="O45" i="1"/>
  <c r="Q45" i="1" s="1"/>
  <c r="Q44" i="1"/>
  <c r="P44" i="1"/>
  <c r="O44" i="1"/>
  <c r="P43" i="1"/>
  <c r="Q43" i="1" s="1"/>
  <c r="O43" i="1"/>
  <c r="P42" i="1"/>
  <c r="O42" i="1"/>
  <c r="Q42" i="1" s="1"/>
  <c r="P41" i="1"/>
  <c r="O41" i="1"/>
  <c r="Q41" i="1" s="1"/>
  <c r="Q40" i="1"/>
  <c r="P40" i="1"/>
  <c r="O40" i="1"/>
  <c r="P39" i="1"/>
  <c r="Q39" i="1" s="1"/>
  <c r="O39" i="1"/>
  <c r="P38" i="1"/>
  <c r="O38" i="1"/>
  <c r="Q38" i="1" s="1"/>
  <c r="P37" i="1"/>
  <c r="O37" i="1"/>
  <c r="Q37" i="1" s="1"/>
  <c r="Q36" i="1"/>
  <c r="P36" i="1"/>
  <c r="O36" i="1"/>
  <c r="P35" i="1"/>
  <c r="Q35" i="1" s="1"/>
  <c r="O35" i="1"/>
  <c r="P34" i="1"/>
  <c r="O34" i="1"/>
  <c r="Q34" i="1" s="1"/>
  <c r="P33" i="1"/>
  <c r="O33" i="1"/>
  <c r="Q33" i="1" s="1"/>
  <c r="Q32" i="1"/>
  <c r="P32" i="1"/>
  <c r="O32" i="1"/>
  <c r="P31" i="1"/>
  <c r="Q31" i="1" s="1"/>
  <c r="O31" i="1"/>
  <c r="P30" i="1"/>
  <c r="O30" i="1"/>
  <c r="Q30" i="1" s="1"/>
  <c r="P29" i="1"/>
  <c r="O29" i="1"/>
  <c r="Q29" i="1" s="1"/>
  <c r="Q28" i="1"/>
  <c r="P28" i="1"/>
  <c r="O28" i="1"/>
  <c r="P27" i="1"/>
  <c r="Q27" i="1" s="1"/>
  <c r="O27" i="1"/>
  <c r="P26" i="1"/>
  <c r="O26" i="1"/>
  <c r="Q26" i="1" s="1"/>
  <c r="P25" i="1"/>
  <c r="O25" i="1"/>
  <c r="Q25" i="1" s="1"/>
  <c r="Q24" i="1"/>
  <c r="P24" i="1"/>
  <c r="O24" i="1"/>
  <c r="P23" i="1"/>
  <c r="Q23" i="1" s="1"/>
  <c r="O23" i="1"/>
  <c r="P22" i="1"/>
  <c r="O22" i="1"/>
  <c r="Q22" i="1" s="1"/>
  <c r="P21" i="1"/>
  <c r="O21" i="1"/>
  <c r="Q21" i="1" s="1"/>
  <c r="Q20" i="1"/>
  <c r="P20" i="1"/>
  <c r="O20" i="1"/>
  <c r="P19" i="1"/>
  <c r="Q19" i="1" s="1"/>
  <c r="O19" i="1"/>
  <c r="P18" i="1"/>
  <c r="O18" i="1"/>
  <c r="Q18" i="1" s="1"/>
  <c r="P17" i="1"/>
  <c r="O17" i="1"/>
  <c r="Q17" i="1" s="1"/>
  <c r="Q16" i="1"/>
  <c r="P16" i="1"/>
  <c r="O16" i="1"/>
  <c r="P15" i="1"/>
  <c r="Q15" i="1" s="1"/>
  <c r="O15" i="1"/>
  <c r="P14" i="1"/>
  <c r="O14" i="1"/>
  <c r="Q14" i="1" s="1"/>
  <c r="P13" i="1"/>
  <c r="O13" i="1"/>
  <c r="Q13" i="1" s="1"/>
  <c r="Q12" i="1"/>
  <c r="P12" i="1"/>
  <c r="O12" i="1"/>
  <c r="P11" i="1"/>
  <c r="Q11" i="1" s="1"/>
  <c r="O11" i="1"/>
  <c r="P10" i="1"/>
  <c r="O10" i="1"/>
  <c r="Q10" i="1" s="1"/>
  <c r="P9" i="1"/>
  <c r="O9" i="1"/>
  <c r="Q9" i="1" s="1"/>
  <c r="Q8" i="1"/>
  <c r="P8" i="1"/>
  <c r="O8" i="1"/>
  <c r="P7" i="1"/>
  <c r="Q7" i="1" s="1"/>
  <c r="O7" i="1"/>
  <c r="P6" i="1"/>
  <c r="O6" i="1"/>
  <c r="Q6" i="1" s="1"/>
  <c r="P5" i="1"/>
  <c r="O5" i="1"/>
  <c r="Q5" i="1" s="1"/>
  <c r="Q4" i="1"/>
  <c r="P4" i="1"/>
  <c r="O4" i="1"/>
  <c r="P3" i="1"/>
  <c r="Q3" i="1" s="1"/>
  <c r="O3" i="1"/>
  <c r="P2" i="1"/>
  <c r="P67" i="1" s="1"/>
  <c r="O2" i="1"/>
  <c r="O67" i="1" s="1"/>
  <c r="N77" i="1" l="1"/>
  <c r="D41" i="2"/>
  <c r="Q2" i="1"/>
  <c r="Q67" i="1" s="1"/>
</calcChain>
</file>

<file path=xl/sharedStrings.xml><?xml version="1.0" encoding="utf-8"?>
<sst xmlns="http://schemas.openxmlformats.org/spreadsheetml/2006/main" count="339" uniqueCount="146">
  <si>
    <t>N° Club</t>
  </si>
  <si>
    <t>Clubs</t>
  </si>
  <si>
    <t>secteur</t>
  </si>
  <si>
    <t>A</t>
  </si>
  <si>
    <t>B</t>
  </si>
  <si>
    <t>C</t>
  </si>
  <si>
    <t>D</t>
  </si>
  <si>
    <t>E</t>
  </si>
  <si>
    <t>F</t>
  </si>
  <si>
    <t>G</t>
  </si>
  <si>
    <t>Trad</t>
  </si>
  <si>
    <t>Fém</t>
  </si>
  <si>
    <t>TOTAL</t>
  </si>
  <si>
    <t>FIDELES SUD LOIRE</t>
  </si>
  <si>
    <t>ANJOU</t>
  </si>
  <si>
    <t>CDC3</t>
  </si>
  <si>
    <t>CDC4</t>
  </si>
  <si>
    <t>BOULISTES D'AVRILLE</t>
  </si>
  <si>
    <t>CDC2</t>
  </si>
  <si>
    <t>A. P. TRELAZE</t>
  </si>
  <si>
    <t>ASPTT ANGERS</t>
  </si>
  <si>
    <t>CDC1</t>
  </si>
  <si>
    <t>CDC2-F</t>
  </si>
  <si>
    <t>INTREPIDE ANGERS</t>
  </si>
  <si>
    <t>CAP A.L. J. FERRY ANGERS</t>
  </si>
  <si>
    <t>CDC1-F</t>
  </si>
  <si>
    <t>P.C. EMPIRE STE GEMMES/L</t>
  </si>
  <si>
    <t>P.C. SOULAIRE ET BOURG</t>
  </si>
  <si>
    <t>LA RAFLE D' ANGERS</t>
  </si>
  <si>
    <t>S.C. BEAUCOUZE PETANQUE</t>
  </si>
  <si>
    <t>PET. ST JEAN  ET  ST MARTIN</t>
  </si>
  <si>
    <t>ST MELAINE LIBERTE PET.</t>
  </si>
  <si>
    <t>ECOUFLANT PC</t>
  </si>
  <si>
    <t>AS SAINT SYLVAIN D'ANJOU</t>
  </si>
  <si>
    <t>CE PETANQUE LES PONTS DE</t>
  </si>
  <si>
    <t>PETANQUE SOUCELLOISE</t>
  </si>
  <si>
    <t>EST ANJOU</t>
  </si>
  <si>
    <t>SARRIGNE PLESSIS PETANQUE CLUB</t>
  </si>
  <si>
    <t>ALLIANCE PET. VAULANDRY</t>
  </si>
  <si>
    <t>DURTAL PC</t>
  </si>
  <si>
    <t>CRC2</t>
  </si>
  <si>
    <t>PETANQUE BEAUFORTAISE</t>
  </si>
  <si>
    <t>LE COCHONNET MAZEAIS</t>
  </si>
  <si>
    <t>SOLEIL PETANQUE DE BAUGE</t>
  </si>
  <si>
    <t>PETANQUE BRAINOISE</t>
  </si>
  <si>
    <t>PELLOUAILLES LES BOULES</t>
  </si>
  <si>
    <t>LA PETANQUE TIERCEENNE</t>
  </si>
  <si>
    <t>PC DAUMERAY   MORANNES</t>
  </si>
  <si>
    <t>ENTENTE SPORTIVE JARZE</t>
  </si>
  <si>
    <t>FANNY CLUB VILLEDIEU</t>
  </si>
  <si>
    <t>MAUGES</t>
  </si>
  <si>
    <t>ENERGIE PETANQUE LE MAY</t>
  </si>
  <si>
    <t>MONTJEAN PETANQUE</t>
  </si>
  <si>
    <t>CHEMILLE PETANQUE</t>
  </si>
  <si>
    <t>UP ST GEORGES SUR LOIRE</t>
  </si>
  <si>
    <t>ESPETVEN PET. ST MACAIRE</t>
  </si>
  <si>
    <t>CRC1-F</t>
  </si>
  <si>
    <t>ASPTT CHOLET</t>
  </si>
  <si>
    <t>ASEC PET. LA POMMERAYE</t>
  </si>
  <si>
    <t>CRC1</t>
  </si>
  <si>
    <t>B. D'OR MONTLIMARTOISE</t>
  </si>
  <si>
    <t>CNC3</t>
  </si>
  <si>
    <t>CHOLET PETANQUE CLUB</t>
  </si>
  <si>
    <t>S.M.S. PET. BEAUPREAU</t>
  </si>
  <si>
    <t>ST MICH. LA POITEVINIERE</t>
  </si>
  <si>
    <t>CAEB   CHOLET</t>
  </si>
  <si>
    <t>PETANQUE ST LEGEOISE</t>
  </si>
  <si>
    <t>LE COCHONNET INGRANDAIS</t>
  </si>
  <si>
    <t>EN AVANT LA TESSOUALLE</t>
  </si>
  <si>
    <t>NDC PET. LA JUBAUDIERE</t>
  </si>
  <si>
    <t>AVENIR PET. TREMENTINES</t>
  </si>
  <si>
    <t>JALLAIS PETANQUE CLUB</t>
  </si>
  <si>
    <t>A.S. VALANJOU PETANQUE</t>
  </si>
  <si>
    <t>VERGER PET. CLUB CHOLET</t>
  </si>
  <si>
    <t>ES GIRARDIERE CHOLET</t>
  </si>
  <si>
    <t>PETANQUE CLUB ANDREZE</t>
  </si>
  <si>
    <t>P.C  NUAILLE</t>
  </si>
  <si>
    <t>AP CHEMILLOISE</t>
  </si>
  <si>
    <t>CSA   ALLONNES</t>
  </si>
  <si>
    <t>P.C. PAUL BIET LONGUE</t>
  </si>
  <si>
    <t>CRC2-F</t>
  </si>
  <si>
    <t>UNION CLEMENTAISE PET.</t>
  </si>
  <si>
    <t>AVANT GARDE PET. VIVY</t>
  </si>
  <si>
    <t>PET. CLUB VILLEBERNIER</t>
  </si>
  <si>
    <t>GENNES PETANQUE</t>
  </si>
  <si>
    <t>R.C. DOUE PETANQUE</t>
  </si>
  <si>
    <t>LA PETANQUE NOYANTAISE</t>
  </si>
  <si>
    <t>E.S.H.A. SEGRE PETANQUE</t>
  </si>
  <si>
    <t>A P BECON LES GRANITS</t>
  </si>
  <si>
    <t>S.O. CANDEENNE PETANQUE</t>
  </si>
  <si>
    <t>SPCBB BOUILLE. BEL AIR</t>
  </si>
  <si>
    <t>LE CARREAU MEMBROLLAIS</t>
  </si>
  <si>
    <t>CNC1</t>
  </si>
  <si>
    <t>CNC2</t>
  </si>
  <si>
    <t>Maintien de l'inscription</t>
  </si>
  <si>
    <t>Fédération Française de Pétanque et de Jeu Provençal</t>
  </si>
  <si>
    <t>Nouvelle inscription</t>
  </si>
  <si>
    <t>Comité de Maine et Loire</t>
  </si>
  <si>
    <r>
      <rPr>
        <sz val="12"/>
        <rFont val="Calibri"/>
        <family val="2"/>
        <charset val="1"/>
      </rPr>
      <t>Désengagement</t>
    </r>
    <r>
      <rPr>
        <sz val="16"/>
        <rFont val="Calibri"/>
        <family val="2"/>
        <charset val="1"/>
      </rPr>
      <t>®</t>
    </r>
  </si>
  <si>
    <t>CLUB :</t>
  </si>
  <si>
    <t>N°CLUB</t>
  </si>
  <si>
    <t>oui</t>
  </si>
  <si>
    <t>SECTEUR :</t>
  </si>
  <si>
    <t>non</t>
  </si>
  <si>
    <t>Championnat des Clubs Vétérans</t>
  </si>
  <si>
    <t>CDC-V</t>
  </si>
  <si>
    <t>Responsables</t>
  </si>
  <si>
    <t>Nom, Prénom</t>
  </si>
  <si>
    <t>N°Téléphone</t>
  </si>
  <si>
    <t>Equipe A</t>
  </si>
  <si>
    <t>Equipe B</t>
  </si>
  <si>
    <t>Equipe C</t>
  </si>
  <si>
    <t>Equipe D</t>
  </si>
  <si>
    <t>Equipe E</t>
  </si>
  <si>
    <t>PLATEAUX:</t>
  </si>
  <si>
    <t xml:space="preserve">                                                                                IMPERATIF : REPONDRE PAR OUI OU PAR NON </t>
  </si>
  <si>
    <t>"OUI/NON"</t>
  </si>
  <si>
    <t xml:space="preserve">                                                                                    Mon club désire et est en capacité d'organiser un plateau</t>
  </si>
  <si>
    <t>Je soussigné :</t>
  </si>
  <si>
    <t xml:space="preserve">Je reconnais avoir pris connaissance du règlement fédéral complété de l'annexe du Comité </t>
  </si>
  <si>
    <t>Président du club</t>
  </si>
  <si>
    <t>départemental de Maine et Loire et m'engage à les respecter.</t>
  </si>
  <si>
    <t>Signature et cachet (si impression)</t>
  </si>
  <si>
    <t>CHAMPIONNAT DES CLUBS VETERANS PARTICIPANT AUX PLATEAUX</t>
  </si>
  <si>
    <t>En cas de réponse positive remplir obligatoirement toutes les cases colorées</t>
  </si>
  <si>
    <t>Adresse complète du plateau</t>
  </si>
  <si>
    <t>Nombre de terrains disponibles</t>
  </si>
  <si>
    <t>Nombre de plateaux acceptés par journée de championnat</t>
  </si>
  <si>
    <t>Nombre de journées de championnat acceptés</t>
  </si>
  <si>
    <t xml:space="preserve">Possibilités de date    =&gt;     </t>
  </si>
  <si>
    <t>Indiquer dans chaque case par OUI ou NON, vos possibilités:</t>
  </si>
  <si>
    <t>ATTENTION en l'absence de réponse nous considérons que la réponse est OUI</t>
  </si>
  <si>
    <t>Commentaire éventuel ( date préférentielle, seule date possible, …. )</t>
  </si>
  <si>
    <t xml:space="preserve">Je soussigné : </t>
  </si>
  <si>
    <t xml:space="preserve">Président du club de </t>
  </si>
  <si>
    <t>Je reconnais avoir pris connaissance du règlement fédéral complété de l'annexe du Comité départemental</t>
  </si>
  <si>
    <t>de Maine et Loire et m'engage à les respecter.</t>
  </si>
  <si>
    <t>Feuille d'inscription pour la saison 2025</t>
  </si>
  <si>
    <t>Nombre d'équipes engagées en 2024</t>
  </si>
  <si>
    <t>Nombre d'équipes à engager en 2025</t>
  </si>
  <si>
    <t>Pour 2025</t>
  </si>
  <si>
    <t>JEUDI 22 MAI 2025</t>
  </si>
  <si>
    <t>JEUDI 5 JUIN 2025</t>
  </si>
  <si>
    <t>JEUDI 19 JUIN 2025</t>
  </si>
  <si>
    <t>JEUDI 26 JUIN 2025</t>
  </si>
  <si>
    <t>Date limite d'inscription :  31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</si>
</sst>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\-??\ [$€-1]_-"/>
    <numFmt numFmtId="165" formatCode="0#\ ##\ ##\ ##\ ##"/>
  </numFmts>
  <fonts count="36" x14ac:knownFonts="1">
    <font>
      <sz val="10"/>
      <name val="Arial"/>
      <charset val="1"/>
    </font>
    <font>
      <sz val="10"/>
      <name val="Arial"/>
      <family val="2"/>
      <charset val="1"/>
    </font>
    <font>
      <sz val="10"/>
      <name val="Calibri"/>
      <family val="2"/>
      <charset val="1"/>
    </font>
    <font>
      <b/>
      <sz val="10"/>
      <name val="Arial"/>
      <family val="2"/>
      <charset val="1"/>
    </font>
    <font>
      <b/>
      <sz val="10"/>
      <name val="Calibri"/>
      <family val="2"/>
      <charset val="1"/>
    </font>
    <font>
      <sz val="12"/>
      <name val="Calibri"/>
      <family val="2"/>
      <charset val="1"/>
    </font>
    <font>
      <b/>
      <sz val="20"/>
      <name val="Calibri"/>
      <family val="2"/>
      <charset val="1"/>
    </font>
    <font>
      <b/>
      <sz val="18"/>
      <name val="Calibri"/>
      <family val="2"/>
      <charset val="1"/>
    </font>
    <font>
      <sz val="16"/>
      <name val="Calibri"/>
      <family val="2"/>
      <charset val="1"/>
    </font>
    <font>
      <b/>
      <sz val="12"/>
      <name val="Arial"/>
      <family val="2"/>
      <charset val="1"/>
    </font>
    <font>
      <b/>
      <sz val="18"/>
      <color rgb="FFFF0000"/>
      <name val="Arial"/>
      <family val="2"/>
      <charset val="1"/>
    </font>
    <font>
      <sz val="22"/>
      <name val="Calibri"/>
      <family val="2"/>
      <charset val="1"/>
    </font>
    <font>
      <b/>
      <sz val="48"/>
      <name val="Calibri"/>
      <family val="2"/>
      <charset val="1"/>
    </font>
    <font>
      <b/>
      <sz val="22"/>
      <name val="Calibri"/>
      <family val="2"/>
      <charset val="1"/>
    </font>
    <font>
      <b/>
      <sz val="24"/>
      <name val="Calibri"/>
      <family val="2"/>
      <charset val="1"/>
    </font>
    <font>
      <b/>
      <sz val="12"/>
      <name val="Calibri"/>
      <family val="2"/>
      <charset val="1"/>
    </font>
    <font>
      <b/>
      <sz val="14"/>
      <name val="Calibri"/>
      <family val="2"/>
      <charset val="1"/>
    </font>
    <font>
      <b/>
      <sz val="16"/>
      <color rgb="FF005696"/>
      <name val="Calibri"/>
      <family val="2"/>
      <charset val="1"/>
    </font>
    <font>
      <sz val="14"/>
      <name val="Calibri"/>
      <family val="2"/>
      <charset val="1"/>
    </font>
    <font>
      <b/>
      <sz val="16"/>
      <name val="Calibri"/>
      <family val="2"/>
      <charset val="1"/>
    </font>
    <font>
      <b/>
      <sz val="12"/>
      <color rgb="FFFFFFFF"/>
      <name val="Calibri"/>
      <family val="2"/>
      <charset val="1"/>
    </font>
    <font>
      <sz val="9"/>
      <name val="Calibri"/>
      <family val="2"/>
      <charset val="1"/>
    </font>
    <font>
      <b/>
      <sz val="9"/>
      <name val="Calibri"/>
      <family val="2"/>
      <charset val="1"/>
    </font>
    <font>
      <b/>
      <u/>
      <sz val="20"/>
      <name val="Calibri"/>
      <family val="2"/>
      <charset val="1"/>
    </font>
    <font>
      <b/>
      <i/>
      <sz val="18"/>
      <color rgb="FFFF0000"/>
      <name val="Calibri"/>
      <family val="2"/>
      <charset val="1"/>
    </font>
    <font>
      <b/>
      <i/>
      <sz val="18"/>
      <name val="Arial"/>
      <family val="2"/>
      <charset val="1"/>
    </font>
    <font>
      <b/>
      <sz val="18"/>
      <name val="Castellar"/>
      <family val="1"/>
      <charset val="1"/>
    </font>
    <font>
      <b/>
      <sz val="11"/>
      <name val="Calibri"/>
      <family val="2"/>
      <charset val="1"/>
    </font>
    <font>
      <b/>
      <sz val="18"/>
      <color rgb="FFFF0000"/>
      <name val="Calibri"/>
      <family val="2"/>
      <charset val="1"/>
    </font>
    <font>
      <sz val="18"/>
      <name val="Calibri"/>
      <family val="2"/>
      <charset val="1"/>
    </font>
    <font>
      <b/>
      <i/>
      <sz val="16"/>
      <color rgb="FFFF0000"/>
      <name val="Times New Roman"/>
      <family val="1"/>
      <charset val="1"/>
    </font>
    <font>
      <b/>
      <i/>
      <sz val="10"/>
      <color rgb="FFFF0000"/>
      <name val="Arial"/>
      <family val="2"/>
      <charset val="1"/>
    </font>
    <font>
      <b/>
      <sz val="12"/>
      <color rgb="FF127622"/>
      <name val="Calibri"/>
      <family val="2"/>
      <charset val="1"/>
    </font>
    <font>
      <b/>
      <i/>
      <sz val="12"/>
      <color rgb="FFFF0000"/>
      <name val="Calibri"/>
      <family val="2"/>
      <charset val="1"/>
    </font>
    <font>
      <sz val="17"/>
      <name val="Calibri"/>
      <family val="2"/>
      <charset val="1"/>
    </font>
    <font>
      <sz val="10"/>
      <name val="Arial"/>
      <charset val="1"/>
    </font>
  </fonts>
  <fills count="11">
    <fill>
      <patternFill patternType="none"/>
    </fill>
    <fill>
      <patternFill patternType="gray125"/>
    </fill>
    <fill>
      <patternFill patternType="solid">
        <fgColor rgb="FFD5EAFF"/>
        <bgColor rgb="FFCDF2FF"/>
      </patternFill>
    </fill>
    <fill>
      <patternFill patternType="solid">
        <fgColor rgb="FFFFC9C9"/>
        <bgColor rgb="FFEDC9FF"/>
      </patternFill>
    </fill>
    <fill>
      <patternFill patternType="solid">
        <fgColor rgb="FFFF66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0097CC"/>
        <bgColor rgb="FF008080"/>
      </patternFill>
    </fill>
    <fill>
      <patternFill patternType="solid">
        <fgColor rgb="FFCDF2FF"/>
        <bgColor rgb="FFD5EAFF"/>
      </patternFill>
    </fill>
    <fill>
      <patternFill patternType="solid">
        <fgColor rgb="FFEDC9FF"/>
        <bgColor rgb="FFFFC9C9"/>
      </patternFill>
    </fill>
    <fill>
      <patternFill patternType="solid">
        <fgColor rgb="FFD9D9D9"/>
        <bgColor rgb="FFD5EA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35" fillId="0" borderId="0" applyBorder="0" applyProtection="0"/>
    <xf numFmtId="0" fontId="1" fillId="0" borderId="0"/>
  </cellStyleXfs>
  <cellXfs count="129">
    <xf numFmtId="0" fontId="0" fillId="0" borderId="0" xfId="0"/>
    <xf numFmtId="0" fontId="20" fillId="6" borderId="0" xfId="0" applyFont="1" applyFill="1" applyAlignment="1" applyProtection="1">
      <alignment horizontal="center"/>
      <protection hidden="1"/>
    </xf>
    <xf numFmtId="0" fontId="16" fillId="6" borderId="12" xfId="0" applyFont="1" applyFill="1" applyBorder="1" applyAlignment="1" applyProtection="1">
      <alignment horizontal="left" vertical="center"/>
      <protection hidden="1"/>
    </xf>
    <xf numFmtId="49" fontId="16" fillId="0" borderId="12" xfId="0" applyNumberFormat="1" applyFont="1" applyBorder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1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0" xfId="0" applyFont="1" applyFill="1"/>
    <xf numFmtId="0" fontId="2" fillId="3" borderId="0" xfId="0" applyFont="1" applyFill="1"/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left" vertical="center"/>
      <protection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0" borderId="4" xfId="0" applyFont="1" applyBorder="1" applyProtection="1"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right" vertical="center"/>
      <protection hidden="1"/>
    </xf>
    <xf numFmtId="0" fontId="9" fillId="0" borderId="10" xfId="0" applyFont="1" applyBorder="1" applyAlignment="1" applyProtection="1">
      <alignment horizontal="right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5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49" fontId="2" fillId="0" borderId="0" xfId="0" applyNumberFormat="1" applyFont="1" applyAlignment="1" applyProtection="1">
      <alignment horizontal="left" vertical="center"/>
      <protection hidden="1"/>
    </xf>
    <xf numFmtId="0" fontId="17" fillId="6" borderId="0" xfId="0" applyFont="1" applyFill="1" applyAlignment="1" applyProtection="1">
      <alignment horizontal="left" vertical="center"/>
      <protection hidden="1"/>
    </xf>
    <xf numFmtId="0" fontId="16" fillId="6" borderId="0" xfId="0" applyFont="1" applyFill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9" fillId="6" borderId="0" xfId="0" applyFont="1" applyFill="1" applyAlignment="1" applyProtection="1">
      <alignment horizontal="left" vertical="center"/>
      <protection hidden="1"/>
    </xf>
    <xf numFmtId="0" fontId="15" fillId="6" borderId="0" xfId="0" applyFont="1" applyFill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5" fillId="0" borderId="13" xfId="0" applyFont="1" applyBorder="1" applyAlignment="1" applyProtection="1">
      <alignment horizontal="left" vertical="center"/>
      <protection hidden="1"/>
    </xf>
    <xf numFmtId="0" fontId="20" fillId="7" borderId="14" xfId="0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5" fillId="0" borderId="15" xfId="0" applyFont="1" applyBorder="1" applyAlignment="1" applyProtection="1">
      <alignment horizontal="center" vertical="center"/>
      <protection hidden="1"/>
    </xf>
    <xf numFmtId="0" fontId="15" fillId="8" borderId="1" xfId="0" applyFont="1" applyFill="1" applyBorder="1" applyAlignment="1" applyProtection="1">
      <alignment horizontal="center" vertical="center"/>
      <protection locked="0"/>
    </xf>
    <xf numFmtId="0" fontId="15" fillId="8" borderId="16" xfId="0" applyFont="1" applyFill="1" applyBorder="1" applyAlignment="1" applyProtection="1">
      <alignment horizontal="center" vertical="center"/>
      <protection locked="0"/>
    </xf>
    <xf numFmtId="0" fontId="15" fillId="8" borderId="17" xfId="0" applyFont="1" applyFill="1" applyBorder="1" applyAlignment="1" applyProtection="1">
      <alignment horizontal="center" vertical="center"/>
      <protection locked="0"/>
    </xf>
    <xf numFmtId="165" fontId="15" fillId="8" borderId="14" xfId="0" applyNumberFormat="1" applyFont="1" applyFill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hidden="1"/>
    </xf>
    <xf numFmtId="0" fontId="5" fillId="8" borderId="16" xfId="0" applyFont="1" applyFill="1" applyBorder="1" applyAlignment="1" applyProtection="1">
      <alignment horizontal="center" vertical="center"/>
      <protection locked="0"/>
    </xf>
    <xf numFmtId="0" fontId="5" fillId="8" borderId="17" xfId="0" applyFont="1" applyFill="1" applyBorder="1" applyAlignment="1" applyProtection="1">
      <alignment horizontal="center" vertical="center"/>
      <protection locked="0"/>
    </xf>
    <xf numFmtId="165" fontId="5" fillId="8" borderId="14" xfId="0" applyNumberFormat="1" applyFont="1" applyFill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hidden="1"/>
    </xf>
    <xf numFmtId="0" fontId="15" fillId="8" borderId="19" xfId="0" applyFont="1" applyFill="1" applyBorder="1" applyAlignment="1" applyProtection="1">
      <alignment horizontal="center" vertical="center"/>
      <protection locked="0"/>
    </xf>
    <xf numFmtId="0" fontId="5" fillId="8" borderId="9" xfId="0" applyFont="1" applyFill="1" applyBorder="1" applyAlignment="1" applyProtection="1">
      <alignment horizontal="center" vertical="center"/>
      <protection locked="0"/>
    </xf>
    <xf numFmtId="0" fontId="5" fillId="8" borderId="20" xfId="0" applyFont="1" applyFill="1" applyBorder="1" applyAlignment="1" applyProtection="1">
      <alignment horizontal="center" vertical="center"/>
      <protection locked="0"/>
    </xf>
    <xf numFmtId="165" fontId="5" fillId="8" borderId="21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vertical="center"/>
      <protection hidden="1"/>
    </xf>
    <xf numFmtId="49" fontId="21" fillId="0" borderId="0" xfId="0" applyNumberFormat="1" applyFont="1" applyAlignment="1" applyProtection="1">
      <alignment horizontal="right" vertical="center"/>
      <protection hidden="1"/>
    </xf>
    <xf numFmtId="49" fontId="21" fillId="0" borderId="0" xfId="0" applyNumberFormat="1" applyFont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left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24" fillId="0" borderId="22" xfId="0" applyFont="1" applyBorder="1" applyAlignment="1" applyProtection="1">
      <alignment horizontal="center" vertical="center"/>
      <protection hidden="1"/>
    </xf>
    <xf numFmtId="0" fontId="25" fillId="0" borderId="22" xfId="0" applyFont="1" applyBorder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23" xfId="0" applyFont="1" applyBorder="1" applyAlignment="1" applyProtection="1">
      <alignment horizontal="center" vertical="center"/>
      <protection hidden="1"/>
    </xf>
    <xf numFmtId="0" fontId="19" fillId="0" borderId="24" xfId="0" applyFont="1" applyBorder="1" applyAlignment="1" applyProtection="1">
      <alignment horizontal="center" vertical="center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0" fontId="26" fillId="9" borderId="26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7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28" fillId="0" borderId="7" xfId="0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31" fillId="0" borderId="28" xfId="0" applyFont="1" applyBorder="1" applyAlignment="1" applyProtection="1">
      <alignment horizontal="left" vertical="center" indent="1"/>
      <protection hidden="1"/>
    </xf>
    <xf numFmtId="0" fontId="31" fillId="0" borderId="29" xfId="0" applyFont="1" applyBorder="1" applyAlignment="1" applyProtection="1">
      <alignment horizontal="left" vertical="center" indent="1"/>
      <protection hidden="1"/>
    </xf>
    <xf numFmtId="0" fontId="0" fillId="0" borderId="29" xfId="0" applyBorder="1" applyAlignment="1" applyProtection="1">
      <alignment horizontal="left" vertical="center" indent="1"/>
      <protection hidden="1"/>
    </xf>
    <xf numFmtId="0" fontId="0" fillId="0" borderId="30" xfId="0" applyBorder="1" applyAlignment="1" applyProtection="1">
      <alignment horizontal="left" vertical="center" indent="1"/>
      <protection hidden="1"/>
    </xf>
    <xf numFmtId="49" fontId="32" fillId="0" borderId="1" xfId="0" applyNumberFormat="1" applyFont="1" applyBorder="1" applyAlignment="1" applyProtection="1">
      <alignment horizontal="center" vertical="center"/>
      <protection hidden="1"/>
    </xf>
    <xf numFmtId="49" fontId="7" fillId="1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hidden="1"/>
    </xf>
    <xf numFmtId="0" fontId="34" fillId="0" borderId="0" xfId="0" applyFont="1" applyAlignment="1" applyProtection="1">
      <alignment vertical="center"/>
      <protection hidden="1"/>
    </xf>
    <xf numFmtId="0" fontId="15" fillId="0" borderId="16" xfId="0" applyFont="1" applyBorder="1" applyAlignment="1" applyProtection="1">
      <alignment horizontal="center" vertical="center"/>
      <protection hidden="1"/>
    </xf>
    <xf numFmtId="0" fontId="1" fillId="0" borderId="27" xfId="0" applyFont="1" applyBorder="1" applyAlignment="1" applyProtection="1">
      <alignment horizontal="left" vertical="center" wrapText="1" indent="1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33" fillId="0" borderId="1" xfId="0" applyFont="1" applyBorder="1" applyAlignment="1" applyProtection="1">
      <alignment horizontal="center" vertical="center"/>
      <protection hidden="1"/>
    </xf>
    <xf numFmtId="0" fontId="2" fillId="10" borderId="1" xfId="0" applyFont="1" applyFill="1" applyBorder="1" applyAlignment="1" applyProtection="1">
      <alignment horizontal="left" vertical="top" wrapText="1"/>
      <protection locked="0"/>
    </xf>
    <xf numFmtId="0" fontId="14" fillId="10" borderId="1" xfId="0" applyFont="1" applyFill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 applyProtection="1">
      <alignment horizontal="center" vertical="center" wrapText="1"/>
      <protection hidden="1"/>
    </xf>
    <xf numFmtId="0" fontId="6" fillId="5" borderId="1" xfId="0" applyFont="1" applyFill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49" fontId="30" fillId="0" borderId="0" xfId="0" applyNumberFormat="1" applyFont="1" applyAlignment="1" applyProtection="1">
      <alignment horizontal="center" vertical="center"/>
      <protection hidden="1"/>
    </xf>
    <xf numFmtId="0" fontId="29" fillId="10" borderId="1" xfId="0" applyFont="1" applyFill="1" applyBorder="1" applyAlignment="1" applyProtection="1">
      <alignment horizontal="center" vertical="center" wrapText="1"/>
      <protection locked="0"/>
    </xf>
    <xf numFmtId="0" fontId="20" fillId="7" borderId="6" xfId="0" applyFont="1" applyFill="1" applyBorder="1" applyAlignment="1" applyProtection="1">
      <alignment horizontal="center" vertical="center"/>
      <protection locked="0" hidden="1"/>
    </xf>
    <xf numFmtId="0" fontId="20" fillId="7" borderId="7" xfId="0" applyFont="1" applyFill="1" applyBorder="1" applyAlignment="1" applyProtection="1">
      <alignment horizontal="center"/>
      <protection hidden="1"/>
    </xf>
    <xf numFmtId="0" fontId="20" fillId="7" borderId="1" xfId="0" applyFont="1" applyFill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3" fillId="5" borderId="1" xfId="0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/>
      <protection hidden="1"/>
    </xf>
    <xf numFmtId="49" fontId="16" fillId="0" borderId="12" xfId="0" applyNumberFormat="1" applyFont="1" applyBorder="1" applyAlignment="1" applyProtection="1">
      <alignment horizontal="left" vertical="center"/>
      <protection hidden="1"/>
    </xf>
    <xf numFmtId="0" fontId="16" fillId="6" borderId="12" xfId="0" applyFont="1" applyFill="1" applyBorder="1" applyAlignment="1" applyProtection="1">
      <alignment horizontal="left" vertical="center"/>
      <protection hidden="1"/>
    </xf>
    <xf numFmtId="0" fontId="20" fillId="6" borderId="0" xfId="0" applyFont="1" applyFill="1" applyAlignment="1" applyProtection="1">
      <alignment horizontal="center" vertical="center"/>
      <protection locked="0" hidden="1"/>
    </xf>
    <xf numFmtId="0" fontId="20" fillId="6" borderId="0" xfId="0" applyFont="1" applyFill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2" fillId="5" borderId="1" xfId="0" applyFont="1" applyFill="1" applyBorder="1" applyAlignment="1" applyProtection="1">
      <alignment horizontal="center" vertical="center"/>
      <protection hidden="1"/>
    </xf>
  </cellXfs>
  <cellStyles count="3">
    <cellStyle name="Euro" xfId="1" xr:uid="{00000000-0005-0000-0000-000006000000}"/>
    <cellStyle name="Normal" xfId="0" builtinId="0"/>
    <cellStyle name="Normal 2" xfId="2" xr:uid="{00000000-0005-0000-0000-000007000000}"/>
  </cellStyles>
  <dxfs count="18"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ill>
        <patternFill>
          <bgColor rgb="FF66FFFF"/>
        </patternFill>
      </fill>
    </dxf>
    <dxf>
      <font>
        <color rgb="FF808080"/>
      </font>
      <fill>
        <patternFill>
          <bgColor rgb="FF808080"/>
        </patternFill>
      </fill>
    </dxf>
    <dxf>
      <font>
        <color rgb="FFFFFFFF"/>
      </font>
    </dxf>
    <dxf>
      <font>
        <color rgb="FF808080"/>
      </font>
      <fill>
        <patternFill>
          <bgColor rgb="FF808080"/>
        </patternFill>
      </fill>
    </dxf>
    <dxf>
      <font>
        <color rgb="FFFFFFFF"/>
      </font>
    </dxf>
    <dxf>
      <font>
        <color rgb="FFFFFFFF"/>
      </font>
      <border diagonalUp="0" diagonalDown="0">
        <left/>
        <right/>
        <top/>
        <bottom/>
      </border>
    </dxf>
    <dxf>
      <font>
        <color rgb="FFBFBFBF"/>
        <name val="Calibri Light"/>
        <charset val="1"/>
      </font>
      <fill>
        <patternFill>
          <bgColor rgb="FFBFBFBF"/>
        </patternFill>
      </fill>
    </dxf>
    <dxf>
      <font>
        <color rgb="FFBFBFBF"/>
        <name val="Calibri Light"/>
        <charset val="1"/>
      </font>
      <fill>
        <patternFill>
          <bgColor rgb="FFBFBFB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FFFFFF"/>
        </patternFill>
      </fill>
    </dxf>
    <dxf>
      <font>
        <color rgb="FF000000"/>
      </font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0097CC"/>
      <rgbColor rgb="FFBFBFBF"/>
      <rgbColor rgb="FF808080"/>
      <rgbColor rgb="FF9999FF"/>
      <rgbColor rgb="FF993366"/>
      <rgbColor rgb="FFFFFFCC"/>
      <rgbColor rgb="FFCDF2FF"/>
      <rgbColor rgb="FF660066"/>
      <rgbColor rgb="FFFF8080"/>
      <rgbColor rgb="FF005696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5EAFF"/>
      <rgbColor rgb="FFCCFFCC"/>
      <rgbColor rgb="FFFFFF99"/>
      <rgbColor rgb="FF66FFFF"/>
      <rgbColor rgb="FFFF99CC"/>
      <rgbColor rgb="FFEDC9FF"/>
      <rgbColor rgb="FFFFC9C9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542880</xdr:colOff>
      <xdr:row>1</xdr:row>
      <xdr:rowOff>76320</xdr:rowOff>
    </xdr:from>
    <xdr:to>
      <xdr:col>6</xdr:col>
      <xdr:colOff>1265040</xdr:colOff>
      <xdr:row>3</xdr:row>
      <xdr:rowOff>274680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122320" y="276480"/>
          <a:ext cx="722160" cy="865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266760</xdr:colOff>
      <xdr:row>1</xdr:row>
      <xdr:rowOff>66600</xdr:rowOff>
    </xdr:from>
    <xdr:to>
      <xdr:col>2</xdr:col>
      <xdr:colOff>303120</xdr:colOff>
      <xdr:row>3</xdr:row>
      <xdr:rowOff>274320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t="8904" b="4943"/>
        <a:stretch/>
      </xdr:blipFill>
      <xdr:spPr>
        <a:xfrm>
          <a:off x="286920" y="266760"/>
          <a:ext cx="933120" cy="8744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81"/>
  <sheetViews>
    <sheetView showZeros="0" topLeftCell="A7" zoomScale="110" zoomScaleNormal="110" workbookViewId="0">
      <selection activeCell="C6" sqref="C6"/>
    </sheetView>
  </sheetViews>
  <sheetFormatPr baseColWidth="10" defaultColWidth="11.42578125" defaultRowHeight="12.75" x14ac:dyDescent="0.2"/>
  <cols>
    <col min="1" max="1" width="1.7109375" style="5" customWidth="1"/>
    <col min="2" max="2" width="7.28515625" style="5" customWidth="1"/>
    <col min="3" max="3" width="34.28515625" style="5" customWidth="1"/>
    <col min="4" max="4" width="30.5703125" style="5" customWidth="1"/>
    <col min="5" max="11" width="5.85546875" style="6" customWidth="1"/>
    <col min="12" max="14" width="7.5703125" style="6" customWidth="1"/>
    <col min="15" max="15" width="5.140625" style="6" customWidth="1"/>
    <col min="16" max="16" width="5" style="6" customWidth="1"/>
    <col min="17" max="1024" width="11.42578125" style="5"/>
  </cols>
  <sheetData>
    <row r="1" spans="2:17" x14ac:dyDescent="0.2">
      <c r="B1" s="7" t="s">
        <v>0</v>
      </c>
      <c r="C1" s="8" t="s">
        <v>1</v>
      </c>
      <c r="D1" s="8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9" t="s">
        <v>3</v>
      </c>
      <c r="M1" s="9" t="s">
        <v>4</v>
      </c>
      <c r="N1" s="9" t="s">
        <v>5</v>
      </c>
      <c r="O1" s="9" t="s">
        <v>10</v>
      </c>
      <c r="P1" s="9" t="s">
        <v>11</v>
      </c>
      <c r="Q1" s="8" t="s">
        <v>12</v>
      </c>
    </row>
    <row r="2" spans="2:17" x14ac:dyDescent="0.2">
      <c r="B2" s="10">
        <v>1004</v>
      </c>
      <c r="C2" s="11" t="s">
        <v>13</v>
      </c>
      <c r="D2" s="12" t="s">
        <v>14</v>
      </c>
      <c r="E2" s="13" t="s">
        <v>15</v>
      </c>
      <c r="F2" s="13" t="s">
        <v>16</v>
      </c>
      <c r="G2" s="13"/>
      <c r="H2" s="13"/>
      <c r="I2" s="13"/>
      <c r="J2" s="13"/>
      <c r="K2" s="13"/>
      <c r="L2" s="14"/>
      <c r="M2" s="14"/>
      <c r="N2" s="14"/>
      <c r="O2" s="13">
        <f t="shared" ref="O2:O33" si="0">7-COUNTBLANK(E2:K2)</f>
        <v>2</v>
      </c>
      <c r="P2" s="14">
        <f t="shared" ref="P2:P33" si="1">3-COUNTBLANK(L2:N2)</f>
        <v>0</v>
      </c>
      <c r="Q2" s="5">
        <f t="shared" ref="Q2:Q33" si="2">O2+P2</f>
        <v>2</v>
      </c>
    </row>
    <row r="3" spans="2:17" x14ac:dyDescent="0.2">
      <c r="B3" s="10">
        <v>1015</v>
      </c>
      <c r="C3" s="11" t="s">
        <v>17</v>
      </c>
      <c r="D3" s="12" t="s">
        <v>14</v>
      </c>
      <c r="E3" s="13" t="s">
        <v>18</v>
      </c>
      <c r="F3" s="13" t="s">
        <v>15</v>
      </c>
      <c r="G3" s="13" t="s">
        <v>16</v>
      </c>
      <c r="H3" s="13" t="s">
        <v>16</v>
      </c>
      <c r="I3" s="15"/>
      <c r="J3" s="15"/>
      <c r="K3" s="13"/>
      <c r="L3" s="14"/>
      <c r="M3" s="14"/>
      <c r="N3" s="14"/>
      <c r="O3" s="13">
        <f t="shared" si="0"/>
        <v>4</v>
      </c>
      <c r="P3" s="14">
        <f t="shared" si="1"/>
        <v>0</v>
      </c>
      <c r="Q3" s="5">
        <f t="shared" si="2"/>
        <v>4</v>
      </c>
    </row>
    <row r="4" spans="2:17" x14ac:dyDescent="0.2">
      <c r="B4" s="10">
        <v>1025</v>
      </c>
      <c r="C4" s="11" t="s">
        <v>19</v>
      </c>
      <c r="D4" s="12" t="s">
        <v>14</v>
      </c>
      <c r="E4" s="13" t="s">
        <v>16</v>
      </c>
      <c r="F4" s="13" t="s">
        <v>16</v>
      </c>
      <c r="G4" s="13"/>
      <c r="H4" s="13"/>
      <c r="I4" s="13"/>
      <c r="J4" s="15"/>
      <c r="K4" s="13"/>
      <c r="L4" s="14"/>
      <c r="M4" s="14"/>
      <c r="N4" s="14"/>
      <c r="O4" s="13">
        <f t="shared" si="0"/>
        <v>2</v>
      </c>
      <c r="P4" s="14">
        <f t="shared" si="1"/>
        <v>0</v>
      </c>
      <c r="Q4" s="5">
        <f t="shared" si="2"/>
        <v>2</v>
      </c>
    </row>
    <row r="5" spans="2:17" x14ac:dyDescent="0.2">
      <c r="B5" s="10">
        <v>1045</v>
      </c>
      <c r="C5" s="11" t="s">
        <v>20</v>
      </c>
      <c r="D5" s="12" t="s">
        <v>14</v>
      </c>
      <c r="E5" s="13" t="s">
        <v>21</v>
      </c>
      <c r="F5" s="13" t="s">
        <v>18</v>
      </c>
      <c r="G5" s="13" t="s">
        <v>16</v>
      </c>
      <c r="H5" s="13"/>
      <c r="I5" s="13"/>
      <c r="J5" s="13"/>
      <c r="K5" s="13"/>
      <c r="L5" s="14" t="s">
        <v>22</v>
      </c>
      <c r="M5" s="14"/>
      <c r="N5" s="14"/>
      <c r="O5" s="13">
        <f t="shared" si="0"/>
        <v>3</v>
      </c>
      <c r="P5" s="14">
        <f t="shared" si="1"/>
        <v>1</v>
      </c>
      <c r="Q5" s="5">
        <f t="shared" si="2"/>
        <v>4</v>
      </c>
    </row>
    <row r="6" spans="2:17" x14ac:dyDescent="0.2">
      <c r="B6" s="10">
        <v>1119</v>
      </c>
      <c r="C6" s="11" t="s">
        <v>23</v>
      </c>
      <c r="D6" s="12" t="s">
        <v>14</v>
      </c>
      <c r="E6" s="13"/>
      <c r="F6" s="13"/>
      <c r="G6" s="13"/>
      <c r="H6" s="13"/>
      <c r="I6" s="13"/>
      <c r="J6" s="13"/>
      <c r="K6" s="13"/>
      <c r="L6" s="14"/>
      <c r="M6" s="14"/>
      <c r="N6" s="14"/>
      <c r="O6" s="13">
        <f t="shared" si="0"/>
        <v>0</v>
      </c>
      <c r="P6" s="14">
        <f t="shared" si="1"/>
        <v>0</v>
      </c>
      <c r="Q6" s="5">
        <f t="shared" si="2"/>
        <v>0</v>
      </c>
    </row>
    <row r="7" spans="2:17" x14ac:dyDescent="0.2">
      <c r="B7" s="10">
        <v>1198</v>
      </c>
      <c r="C7" s="11" t="s">
        <v>24</v>
      </c>
      <c r="D7" s="12" t="s">
        <v>14</v>
      </c>
      <c r="E7" s="13" t="s">
        <v>15</v>
      </c>
      <c r="F7" s="13"/>
      <c r="G7" s="13"/>
      <c r="H7" s="15"/>
      <c r="I7" s="13"/>
      <c r="J7" s="13"/>
      <c r="K7" s="13"/>
      <c r="L7" s="14" t="s">
        <v>25</v>
      </c>
      <c r="M7" s="14"/>
      <c r="N7" s="14"/>
      <c r="O7" s="13">
        <f t="shared" si="0"/>
        <v>1</v>
      </c>
      <c r="P7" s="14">
        <f t="shared" si="1"/>
        <v>1</v>
      </c>
      <c r="Q7" s="5">
        <f t="shared" si="2"/>
        <v>2</v>
      </c>
    </row>
    <row r="8" spans="2:17" x14ac:dyDescent="0.2">
      <c r="B8" s="10">
        <v>1212</v>
      </c>
      <c r="C8" s="11" t="s">
        <v>26</v>
      </c>
      <c r="D8" s="12" t="s">
        <v>14</v>
      </c>
      <c r="E8" s="13"/>
      <c r="F8" s="13"/>
      <c r="G8" s="13"/>
      <c r="H8" s="13"/>
      <c r="I8" s="13"/>
      <c r="J8" s="13"/>
      <c r="K8" s="13"/>
      <c r="L8" s="14"/>
      <c r="M8" s="14"/>
      <c r="N8" s="14"/>
      <c r="O8" s="13">
        <f t="shared" si="0"/>
        <v>0</v>
      </c>
      <c r="P8" s="14">
        <f t="shared" si="1"/>
        <v>0</v>
      </c>
      <c r="Q8" s="5">
        <f t="shared" si="2"/>
        <v>0</v>
      </c>
    </row>
    <row r="9" spans="2:17" x14ac:dyDescent="0.2">
      <c r="B9" s="10">
        <v>1249</v>
      </c>
      <c r="C9" s="11" t="s">
        <v>27</v>
      </c>
      <c r="D9" s="12" t="s">
        <v>14</v>
      </c>
      <c r="E9" s="13" t="s">
        <v>18</v>
      </c>
      <c r="F9" s="13"/>
      <c r="G9" s="13"/>
      <c r="H9" s="13"/>
      <c r="I9" s="13"/>
      <c r="J9" s="15"/>
      <c r="K9" s="13"/>
      <c r="L9" s="14"/>
      <c r="M9" s="14"/>
      <c r="N9" s="14"/>
      <c r="O9" s="13">
        <f t="shared" si="0"/>
        <v>1</v>
      </c>
      <c r="P9" s="14">
        <f t="shared" si="1"/>
        <v>0</v>
      </c>
      <c r="Q9" s="5">
        <f t="shared" si="2"/>
        <v>1</v>
      </c>
    </row>
    <row r="10" spans="2:17" x14ac:dyDescent="0.2">
      <c r="B10" s="10">
        <v>1250</v>
      </c>
      <c r="C10" s="11" t="s">
        <v>28</v>
      </c>
      <c r="D10" s="12" t="s">
        <v>14</v>
      </c>
      <c r="E10" s="13" t="s">
        <v>18</v>
      </c>
      <c r="F10" s="13" t="s">
        <v>16</v>
      </c>
      <c r="G10" s="13"/>
      <c r="H10" s="13"/>
      <c r="I10" s="13"/>
      <c r="J10" s="15"/>
      <c r="K10" s="13"/>
      <c r="L10" s="14"/>
      <c r="M10" s="14"/>
      <c r="N10" s="14"/>
      <c r="O10" s="13">
        <f t="shared" si="0"/>
        <v>2</v>
      </c>
      <c r="P10" s="14">
        <f t="shared" si="1"/>
        <v>0</v>
      </c>
      <c r="Q10" s="5">
        <f t="shared" si="2"/>
        <v>2</v>
      </c>
    </row>
    <row r="11" spans="2:17" x14ac:dyDescent="0.2">
      <c r="B11" s="10">
        <v>1254</v>
      </c>
      <c r="C11" s="11" t="s">
        <v>29</v>
      </c>
      <c r="D11" s="12" t="s">
        <v>14</v>
      </c>
      <c r="E11" s="13" t="s">
        <v>15</v>
      </c>
      <c r="F11" s="13"/>
      <c r="G11" s="13"/>
      <c r="H11" s="13"/>
      <c r="I11" s="13"/>
      <c r="J11" s="13"/>
      <c r="K11" s="15"/>
      <c r="L11" s="14"/>
      <c r="M11" s="14"/>
      <c r="N11" s="14"/>
      <c r="O11" s="13">
        <f t="shared" si="0"/>
        <v>1</v>
      </c>
      <c r="P11" s="14">
        <f t="shared" si="1"/>
        <v>0</v>
      </c>
      <c r="Q11" s="5">
        <f t="shared" si="2"/>
        <v>1</v>
      </c>
    </row>
    <row r="12" spans="2:17" x14ac:dyDescent="0.2">
      <c r="B12" s="10">
        <v>1257</v>
      </c>
      <c r="C12" s="11" t="s">
        <v>30</v>
      </c>
      <c r="D12" s="12" t="s">
        <v>14</v>
      </c>
      <c r="E12" s="13" t="s">
        <v>16</v>
      </c>
      <c r="F12" s="13" t="s">
        <v>16</v>
      </c>
      <c r="G12" s="13"/>
      <c r="H12" s="13"/>
      <c r="I12" s="13"/>
      <c r="J12" s="13"/>
      <c r="K12" s="15"/>
      <c r="L12" s="14"/>
      <c r="M12" s="14"/>
      <c r="N12" s="14"/>
      <c r="O12" s="13">
        <f t="shared" si="0"/>
        <v>2</v>
      </c>
      <c r="P12" s="14">
        <f t="shared" si="1"/>
        <v>0</v>
      </c>
      <c r="Q12" s="5">
        <f t="shared" si="2"/>
        <v>2</v>
      </c>
    </row>
    <row r="13" spans="2:17" x14ac:dyDescent="0.2">
      <c r="B13" s="10">
        <v>1266</v>
      </c>
      <c r="C13" s="11" t="s">
        <v>31</v>
      </c>
      <c r="D13" s="12" t="s">
        <v>14</v>
      </c>
      <c r="E13" s="13" t="s">
        <v>15</v>
      </c>
      <c r="F13" s="13"/>
      <c r="G13" s="13"/>
      <c r="H13" s="13"/>
      <c r="I13" s="13"/>
      <c r="J13" s="15"/>
      <c r="K13" s="15"/>
      <c r="L13" s="14"/>
      <c r="M13" s="14"/>
      <c r="N13" s="14"/>
      <c r="O13" s="13">
        <f t="shared" si="0"/>
        <v>1</v>
      </c>
      <c r="P13" s="14">
        <f t="shared" si="1"/>
        <v>0</v>
      </c>
      <c r="Q13" s="5">
        <f t="shared" si="2"/>
        <v>1</v>
      </c>
    </row>
    <row r="14" spans="2:17" x14ac:dyDescent="0.2">
      <c r="B14" s="10">
        <v>1269</v>
      </c>
      <c r="C14" s="11" t="s">
        <v>32</v>
      </c>
      <c r="D14" s="12" t="s">
        <v>14</v>
      </c>
      <c r="E14" s="13" t="s">
        <v>16</v>
      </c>
      <c r="F14" s="13" t="s">
        <v>16</v>
      </c>
      <c r="G14" s="13"/>
      <c r="H14" s="13"/>
      <c r="I14" s="13"/>
      <c r="J14" s="13"/>
      <c r="K14" s="13"/>
      <c r="L14" s="14"/>
      <c r="M14" s="14"/>
      <c r="N14" s="14"/>
      <c r="O14" s="13">
        <f t="shared" si="0"/>
        <v>2</v>
      </c>
      <c r="P14" s="14">
        <f t="shared" si="1"/>
        <v>0</v>
      </c>
      <c r="Q14" s="5">
        <f t="shared" si="2"/>
        <v>2</v>
      </c>
    </row>
    <row r="15" spans="2:17" x14ac:dyDescent="0.2">
      <c r="B15" s="10">
        <v>1274</v>
      </c>
      <c r="C15" s="11" t="s">
        <v>33</v>
      </c>
      <c r="D15" s="12" t="s">
        <v>14</v>
      </c>
      <c r="E15" s="13" t="s">
        <v>15</v>
      </c>
      <c r="F15" s="13"/>
      <c r="G15" s="13"/>
      <c r="H15" s="13"/>
      <c r="I15" s="13"/>
      <c r="J15" s="13"/>
      <c r="K15" s="13"/>
      <c r="L15" s="14"/>
      <c r="M15" s="14"/>
      <c r="N15" s="14"/>
      <c r="O15" s="13">
        <f t="shared" si="0"/>
        <v>1</v>
      </c>
      <c r="P15" s="14">
        <f t="shared" si="1"/>
        <v>0</v>
      </c>
      <c r="Q15" s="5">
        <f t="shared" si="2"/>
        <v>1</v>
      </c>
    </row>
    <row r="16" spans="2:17" x14ac:dyDescent="0.2">
      <c r="B16" s="10">
        <v>1275</v>
      </c>
      <c r="C16" s="11" t="s">
        <v>34</v>
      </c>
      <c r="D16" s="12" t="s">
        <v>14</v>
      </c>
      <c r="E16" s="13" t="s">
        <v>18</v>
      </c>
      <c r="F16" s="13" t="s">
        <v>15</v>
      </c>
      <c r="G16" s="13" t="s">
        <v>16</v>
      </c>
      <c r="H16" s="13"/>
      <c r="I16" s="13"/>
      <c r="J16" s="13"/>
      <c r="K16" s="13"/>
      <c r="L16" s="14"/>
      <c r="M16" s="14"/>
      <c r="N16" s="14"/>
      <c r="O16" s="13">
        <f t="shared" si="0"/>
        <v>3</v>
      </c>
      <c r="P16" s="14">
        <f t="shared" si="1"/>
        <v>0</v>
      </c>
      <c r="Q16" s="5">
        <f t="shared" si="2"/>
        <v>3</v>
      </c>
    </row>
    <row r="17" spans="2:17" x14ac:dyDescent="0.2">
      <c r="B17" s="10">
        <v>2008</v>
      </c>
      <c r="C17" s="11" t="s">
        <v>35</v>
      </c>
      <c r="D17" s="12" t="s">
        <v>36</v>
      </c>
      <c r="E17" s="13"/>
      <c r="F17" s="13"/>
      <c r="G17" s="13"/>
      <c r="H17" s="13"/>
      <c r="I17" s="13"/>
      <c r="J17" s="13"/>
      <c r="K17" s="13"/>
      <c r="L17" s="14"/>
      <c r="M17" s="14"/>
      <c r="N17" s="14"/>
      <c r="O17" s="13">
        <f t="shared" si="0"/>
        <v>0</v>
      </c>
      <c r="P17" s="14">
        <f t="shared" si="1"/>
        <v>0</v>
      </c>
      <c r="Q17" s="5">
        <f t="shared" si="2"/>
        <v>0</v>
      </c>
    </row>
    <row r="18" spans="2:17" x14ac:dyDescent="0.2">
      <c r="B18" s="10">
        <v>2049</v>
      </c>
      <c r="C18" s="11" t="s">
        <v>37</v>
      </c>
      <c r="D18" s="12" t="s">
        <v>36</v>
      </c>
      <c r="E18" s="13" t="s">
        <v>16</v>
      </c>
      <c r="F18" s="13"/>
      <c r="G18" s="13"/>
      <c r="H18" s="13"/>
      <c r="I18" s="13"/>
      <c r="J18" s="15"/>
      <c r="K18" s="13"/>
      <c r="L18" s="14"/>
      <c r="M18" s="14"/>
      <c r="N18" s="14"/>
      <c r="O18" s="13">
        <f t="shared" si="0"/>
        <v>1</v>
      </c>
      <c r="P18" s="14">
        <f t="shared" si="1"/>
        <v>0</v>
      </c>
      <c r="Q18" s="5">
        <f t="shared" si="2"/>
        <v>1</v>
      </c>
    </row>
    <row r="19" spans="2:17" x14ac:dyDescent="0.2">
      <c r="B19" s="10">
        <v>2067</v>
      </c>
      <c r="C19" s="11" t="s">
        <v>38</v>
      </c>
      <c r="D19" s="12" t="s">
        <v>36</v>
      </c>
      <c r="E19" s="13" t="s">
        <v>18</v>
      </c>
      <c r="F19" s="13" t="s">
        <v>16</v>
      </c>
      <c r="G19" s="13"/>
      <c r="H19" s="13"/>
      <c r="I19" s="13"/>
      <c r="J19" s="13"/>
      <c r="K19" s="15"/>
      <c r="L19" s="14"/>
      <c r="M19" s="14"/>
      <c r="N19" s="14"/>
      <c r="O19" s="13">
        <f t="shared" si="0"/>
        <v>2</v>
      </c>
      <c r="P19" s="14">
        <f t="shared" si="1"/>
        <v>0</v>
      </c>
      <c r="Q19" s="5">
        <f t="shared" si="2"/>
        <v>2</v>
      </c>
    </row>
    <row r="20" spans="2:17" x14ac:dyDescent="0.2">
      <c r="B20" s="10">
        <v>2076</v>
      </c>
      <c r="C20" s="10" t="s">
        <v>39</v>
      </c>
      <c r="D20" s="12" t="s">
        <v>36</v>
      </c>
      <c r="E20" s="13" t="s">
        <v>40</v>
      </c>
      <c r="F20" s="13" t="s">
        <v>21</v>
      </c>
      <c r="G20" s="13" t="s">
        <v>15</v>
      </c>
      <c r="H20" s="13" t="s">
        <v>16</v>
      </c>
      <c r="I20" s="15"/>
      <c r="J20" s="13"/>
      <c r="K20" s="13"/>
      <c r="L20" s="14" t="s">
        <v>22</v>
      </c>
      <c r="M20" s="14" t="s">
        <v>22</v>
      </c>
      <c r="N20" s="14"/>
      <c r="O20" s="13">
        <f t="shared" si="0"/>
        <v>4</v>
      </c>
      <c r="P20" s="14">
        <f t="shared" si="1"/>
        <v>2</v>
      </c>
      <c r="Q20" s="5">
        <f t="shared" si="2"/>
        <v>6</v>
      </c>
    </row>
    <row r="21" spans="2:17" x14ac:dyDescent="0.2">
      <c r="B21" s="10">
        <v>2078</v>
      </c>
      <c r="C21" s="11" t="s">
        <v>41</v>
      </c>
      <c r="D21" s="12" t="s">
        <v>36</v>
      </c>
      <c r="E21" s="13"/>
      <c r="F21" s="13"/>
      <c r="G21" s="13"/>
      <c r="H21" s="13"/>
      <c r="I21" s="13"/>
      <c r="J21" s="13"/>
      <c r="K21" s="13"/>
      <c r="L21" s="14"/>
      <c r="M21" s="14"/>
      <c r="N21" s="14"/>
      <c r="O21" s="13">
        <f t="shared" si="0"/>
        <v>0</v>
      </c>
      <c r="P21" s="14">
        <f t="shared" si="1"/>
        <v>0</v>
      </c>
      <c r="Q21" s="5">
        <f t="shared" si="2"/>
        <v>0</v>
      </c>
    </row>
    <row r="22" spans="2:17" x14ac:dyDescent="0.2">
      <c r="B22" s="10">
        <v>2080</v>
      </c>
      <c r="C22" s="11" t="s">
        <v>42</v>
      </c>
      <c r="D22" s="12" t="s">
        <v>36</v>
      </c>
      <c r="E22" s="13" t="s">
        <v>16</v>
      </c>
      <c r="F22" s="13"/>
      <c r="G22" s="13"/>
      <c r="H22" s="13"/>
      <c r="I22" s="13"/>
      <c r="J22" s="13"/>
      <c r="K22" s="15"/>
      <c r="L22" s="14"/>
      <c r="M22" s="14"/>
      <c r="N22" s="14"/>
      <c r="O22" s="13">
        <f t="shared" si="0"/>
        <v>1</v>
      </c>
      <c r="P22" s="14">
        <f t="shared" si="1"/>
        <v>0</v>
      </c>
      <c r="Q22" s="5">
        <f t="shared" si="2"/>
        <v>1</v>
      </c>
    </row>
    <row r="23" spans="2:17" x14ac:dyDescent="0.2">
      <c r="B23" s="10">
        <v>2148</v>
      </c>
      <c r="C23" s="11" t="s">
        <v>43</v>
      </c>
      <c r="D23" s="12" t="s">
        <v>36</v>
      </c>
      <c r="E23" s="13" t="s">
        <v>16</v>
      </c>
      <c r="F23" s="13"/>
      <c r="G23" s="13"/>
      <c r="H23" s="15"/>
      <c r="I23" s="15"/>
      <c r="J23" s="15"/>
      <c r="K23" s="13"/>
      <c r="L23" s="14"/>
      <c r="M23" s="14"/>
      <c r="N23" s="14"/>
      <c r="O23" s="13">
        <f t="shared" si="0"/>
        <v>1</v>
      </c>
      <c r="P23" s="14">
        <f t="shared" si="1"/>
        <v>0</v>
      </c>
      <c r="Q23" s="5">
        <f t="shared" si="2"/>
        <v>1</v>
      </c>
    </row>
    <row r="24" spans="2:17" x14ac:dyDescent="0.2">
      <c r="B24" s="10">
        <v>2160</v>
      </c>
      <c r="C24" s="11" t="s">
        <v>44</v>
      </c>
      <c r="D24" s="12" t="s">
        <v>36</v>
      </c>
      <c r="E24" s="13" t="s">
        <v>15</v>
      </c>
      <c r="F24" s="13" t="s">
        <v>16</v>
      </c>
      <c r="G24" s="13"/>
      <c r="H24" s="13"/>
      <c r="I24" s="13"/>
      <c r="J24" s="13"/>
      <c r="K24" s="13"/>
      <c r="L24" s="14" t="s">
        <v>25</v>
      </c>
      <c r="M24" s="14"/>
      <c r="N24" s="14"/>
      <c r="O24" s="13">
        <f t="shared" si="0"/>
        <v>2</v>
      </c>
      <c r="P24" s="14">
        <f t="shared" si="1"/>
        <v>1</v>
      </c>
      <c r="Q24" s="5">
        <f t="shared" si="2"/>
        <v>3</v>
      </c>
    </row>
    <row r="25" spans="2:17" x14ac:dyDescent="0.2">
      <c r="B25" s="10">
        <v>2223</v>
      </c>
      <c r="C25" s="11" t="s">
        <v>45</v>
      </c>
      <c r="D25" s="12" t="s">
        <v>36</v>
      </c>
      <c r="E25" s="13"/>
      <c r="F25" s="13"/>
      <c r="G25" s="13"/>
      <c r="H25" s="13"/>
      <c r="I25" s="13"/>
      <c r="J25" s="13"/>
      <c r="K25" s="13"/>
      <c r="L25" s="14"/>
      <c r="M25" s="14"/>
      <c r="N25" s="14"/>
      <c r="O25" s="13">
        <f t="shared" si="0"/>
        <v>0</v>
      </c>
      <c r="P25" s="14">
        <f t="shared" si="1"/>
        <v>0</v>
      </c>
      <c r="Q25" s="5">
        <f t="shared" si="2"/>
        <v>0</v>
      </c>
    </row>
    <row r="26" spans="2:17" x14ac:dyDescent="0.2">
      <c r="B26" s="10">
        <v>2244</v>
      </c>
      <c r="C26" s="11" t="s">
        <v>46</v>
      </c>
      <c r="D26" s="12" t="s">
        <v>36</v>
      </c>
      <c r="E26" s="13" t="s">
        <v>21</v>
      </c>
      <c r="F26" s="13"/>
      <c r="G26" s="13"/>
      <c r="H26" s="13"/>
      <c r="I26" s="13"/>
      <c r="J26" s="15"/>
      <c r="K26" s="15"/>
      <c r="L26" s="14" t="s">
        <v>22</v>
      </c>
      <c r="M26" s="14"/>
      <c r="N26" s="14"/>
      <c r="O26" s="13">
        <f t="shared" si="0"/>
        <v>1</v>
      </c>
      <c r="P26" s="14">
        <f t="shared" si="1"/>
        <v>1</v>
      </c>
      <c r="Q26" s="5">
        <f t="shared" si="2"/>
        <v>2</v>
      </c>
    </row>
    <row r="27" spans="2:17" x14ac:dyDescent="0.2">
      <c r="B27" s="10">
        <v>2264</v>
      </c>
      <c r="C27" s="11" t="s">
        <v>47</v>
      </c>
      <c r="D27" s="12" t="s">
        <v>36</v>
      </c>
      <c r="E27" s="13" t="s">
        <v>16</v>
      </c>
      <c r="F27" s="13"/>
      <c r="G27" s="13"/>
      <c r="H27" s="13"/>
      <c r="I27" s="13"/>
      <c r="J27" s="15"/>
      <c r="K27" s="13"/>
      <c r="L27" s="14"/>
      <c r="M27" s="14"/>
      <c r="N27" s="14"/>
      <c r="O27" s="13">
        <f t="shared" si="0"/>
        <v>1</v>
      </c>
      <c r="P27" s="14">
        <f t="shared" si="1"/>
        <v>0</v>
      </c>
      <c r="Q27" s="5">
        <f t="shared" si="2"/>
        <v>1</v>
      </c>
    </row>
    <row r="28" spans="2:17" x14ac:dyDescent="0.2">
      <c r="B28" s="10">
        <v>2270</v>
      </c>
      <c r="C28" s="11" t="s">
        <v>48</v>
      </c>
      <c r="D28" s="12" t="s">
        <v>36</v>
      </c>
      <c r="E28" s="13" t="s">
        <v>40</v>
      </c>
      <c r="F28" s="13" t="s">
        <v>16</v>
      </c>
      <c r="G28" s="13"/>
      <c r="H28" s="15"/>
      <c r="I28" s="15"/>
      <c r="J28" s="15"/>
      <c r="K28" s="15"/>
      <c r="L28" s="14" t="s">
        <v>22</v>
      </c>
      <c r="M28" s="14" t="s">
        <v>22</v>
      </c>
      <c r="N28" s="14"/>
      <c r="O28" s="13">
        <f t="shared" si="0"/>
        <v>2</v>
      </c>
      <c r="P28" s="14">
        <f t="shared" si="1"/>
        <v>2</v>
      </c>
      <c r="Q28" s="5">
        <f t="shared" si="2"/>
        <v>4</v>
      </c>
    </row>
    <row r="29" spans="2:17" x14ac:dyDescent="0.2">
      <c r="B29" s="10">
        <v>3002</v>
      </c>
      <c r="C29" s="11" t="s">
        <v>49</v>
      </c>
      <c r="D29" s="12" t="s">
        <v>50</v>
      </c>
      <c r="E29" s="13" t="s">
        <v>16</v>
      </c>
      <c r="F29" s="13" t="s">
        <v>16</v>
      </c>
      <c r="G29" s="13"/>
      <c r="H29" s="13"/>
      <c r="I29" s="15"/>
      <c r="J29" s="15"/>
      <c r="K29" s="15"/>
      <c r="L29" s="14"/>
      <c r="M29" s="14"/>
      <c r="N29" s="14"/>
      <c r="O29" s="13">
        <f t="shared" si="0"/>
        <v>2</v>
      </c>
      <c r="P29" s="14">
        <f t="shared" si="1"/>
        <v>0</v>
      </c>
      <c r="Q29" s="5">
        <f t="shared" si="2"/>
        <v>2</v>
      </c>
    </row>
    <row r="30" spans="2:17" x14ac:dyDescent="0.2">
      <c r="B30" s="10">
        <v>3017</v>
      </c>
      <c r="C30" s="11" t="s">
        <v>51</v>
      </c>
      <c r="D30" s="12" t="s">
        <v>50</v>
      </c>
      <c r="E30" s="13"/>
      <c r="F30" s="13"/>
      <c r="G30" s="13"/>
      <c r="H30" s="13"/>
      <c r="I30" s="13"/>
      <c r="J30" s="13"/>
      <c r="K30" s="13"/>
      <c r="L30" s="14"/>
      <c r="M30" s="14"/>
      <c r="N30" s="14"/>
      <c r="O30" s="13">
        <f t="shared" si="0"/>
        <v>0</v>
      </c>
      <c r="P30" s="14">
        <f t="shared" si="1"/>
        <v>0</v>
      </c>
      <c r="Q30" s="5">
        <f t="shared" si="2"/>
        <v>0</v>
      </c>
    </row>
    <row r="31" spans="2:17" x14ac:dyDescent="0.2">
      <c r="B31" s="10">
        <v>3040</v>
      </c>
      <c r="C31" s="11" t="s">
        <v>52</v>
      </c>
      <c r="D31" s="12" t="s">
        <v>50</v>
      </c>
      <c r="E31" s="13" t="s">
        <v>21</v>
      </c>
      <c r="F31" s="13" t="s">
        <v>16</v>
      </c>
      <c r="G31" s="13"/>
      <c r="H31" s="13"/>
      <c r="I31" s="13"/>
      <c r="J31" s="13"/>
      <c r="K31" s="13"/>
      <c r="L31" s="14"/>
      <c r="M31" s="14"/>
      <c r="N31" s="14"/>
      <c r="O31" s="13">
        <f t="shared" si="0"/>
        <v>2</v>
      </c>
      <c r="P31" s="14">
        <f t="shared" si="1"/>
        <v>0</v>
      </c>
      <c r="Q31" s="5">
        <f t="shared" si="2"/>
        <v>2</v>
      </c>
    </row>
    <row r="32" spans="2:17" x14ac:dyDescent="0.2">
      <c r="B32" s="10">
        <v>3042</v>
      </c>
      <c r="C32" s="11" t="s">
        <v>53</v>
      </c>
      <c r="D32" s="12" t="s">
        <v>50</v>
      </c>
      <c r="E32" s="13" t="s">
        <v>21</v>
      </c>
      <c r="F32" s="13" t="s">
        <v>18</v>
      </c>
      <c r="G32" s="13" t="s">
        <v>15</v>
      </c>
      <c r="H32" s="15"/>
      <c r="I32" s="15"/>
      <c r="J32" s="15"/>
      <c r="K32" s="13"/>
      <c r="L32" s="14" t="s">
        <v>25</v>
      </c>
      <c r="M32" s="14"/>
      <c r="N32" s="14"/>
      <c r="O32" s="13">
        <f t="shared" si="0"/>
        <v>3</v>
      </c>
      <c r="P32" s="14">
        <f t="shared" si="1"/>
        <v>1</v>
      </c>
      <c r="Q32" s="5">
        <f t="shared" si="2"/>
        <v>4</v>
      </c>
    </row>
    <row r="33" spans="2:17" x14ac:dyDescent="0.2">
      <c r="B33" s="10">
        <v>3051</v>
      </c>
      <c r="C33" s="11" t="s">
        <v>54</v>
      </c>
      <c r="D33" s="12" t="s">
        <v>50</v>
      </c>
      <c r="E33" s="13" t="s">
        <v>15</v>
      </c>
      <c r="F33" s="13"/>
      <c r="G33" s="13"/>
      <c r="H33" s="13"/>
      <c r="I33" s="15"/>
      <c r="J33" s="13"/>
      <c r="K33" s="13"/>
      <c r="L33" s="14"/>
      <c r="M33" s="14"/>
      <c r="N33" s="14"/>
      <c r="O33" s="13">
        <f t="shared" si="0"/>
        <v>1</v>
      </c>
      <c r="P33" s="14">
        <f t="shared" si="1"/>
        <v>0</v>
      </c>
      <c r="Q33" s="5">
        <f t="shared" si="2"/>
        <v>1</v>
      </c>
    </row>
    <row r="34" spans="2:17" x14ac:dyDescent="0.2">
      <c r="B34" s="10">
        <v>3101</v>
      </c>
      <c r="C34" s="11" t="s">
        <v>55</v>
      </c>
      <c r="D34" s="12" t="s">
        <v>50</v>
      </c>
      <c r="E34" s="13" t="s">
        <v>18</v>
      </c>
      <c r="F34" s="13" t="s">
        <v>18</v>
      </c>
      <c r="G34" s="13" t="s">
        <v>15</v>
      </c>
      <c r="H34" s="15"/>
      <c r="I34" s="15"/>
      <c r="J34" s="13"/>
      <c r="K34" s="15"/>
      <c r="L34" s="14" t="s">
        <v>56</v>
      </c>
      <c r="M34" s="14" t="s">
        <v>22</v>
      </c>
      <c r="N34" s="14"/>
      <c r="O34" s="13">
        <f t="shared" ref="O34:O66" si="3">7-COUNTBLANK(E34:K34)</f>
        <v>3</v>
      </c>
      <c r="P34" s="14">
        <f t="shared" ref="P34:P66" si="4">3-COUNTBLANK(L34:N34)</f>
        <v>2</v>
      </c>
      <c r="Q34" s="5">
        <f t="shared" ref="Q34:Q65" si="5">O34+P34</f>
        <v>5</v>
      </c>
    </row>
    <row r="35" spans="2:17" x14ac:dyDescent="0.2">
      <c r="B35" s="10">
        <v>3102</v>
      </c>
      <c r="C35" s="11" t="s">
        <v>57</v>
      </c>
      <c r="D35" s="12" t="s">
        <v>50</v>
      </c>
      <c r="E35" s="13" t="s">
        <v>15</v>
      </c>
      <c r="F35" s="13"/>
      <c r="G35" s="13"/>
      <c r="H35" s="13"/>
      <c r="I35" s="13"/>
      <c r="J35" s="15"/>
      <c r="K35" s="13"/>
      <c r="L35" s="14"/>
      <c r="M35" s="14"/>
      <c r="N35" s="14"/>
      <c r="O35" s="13">
        <f t="shared" si="3"/>
        <v>1</v>
      </c>
      <c r="P35" s="14">
        <f t="shared" si="4"/>
        <v>0</v>
      </c>
      <c r="Q35" s="5">
        <f t="shared" si="5"/>
        <v>1</v>
      </c>
    </row>
    <row r="36" spans="2:17" x14ac:dyDescent="0.2">
      <c r="B36" s="10">
        <v>3121</v>
      </c>
      <c r="C36" s="11" t="s">
        <v>58</v>
      </c>
      <c r="D36" s="12" t="s">
        <v>50</v>
      </c>
      <c r="E36" s="13" t="s">
        <v>59</v>
      </c>
      <c r="F36" s="13" t="s">
        <v>15</v>
      </c>
      <c r="G36" s="13" t="s">
        <v>16</v>
      </c>
      <c r="H36" s="15"/>
      <c r="I36" s="15"/>
      <c r="J36" s="13"/>
      <c r="K36" s="13"/>
      <c r="L36" s="14" t="s">
        <v>56</v>
      </c>
      <c r="M36" s="14" t="s">
        <v>22</v>
      </c>
      <c r="N36" s="14"/>
      <c r="O36" s="13">
        <f t="shared" si="3"/>
        <v>3</v>
      </c>
      <c r="P36" s="14">
        <f t="shared" si="4"/>
        <v>2</v>
      </c>
      <c r="Q36" s="5">
        <f t="shared" si="5"/>
        <v>5</v>
      </c>
    </row>
    <row r="37" spans="2:17" x14ac:dyDescent="0.2">
      <c r="B37" s="10">
        <v>3127</v>
      </c>
      <c r="C37" s="11" t="s">
        <v>60</v>
      </c>
      <c r="D37" s="12" t="s">
        <v>50</v>
      </c>
      <c r="E37" s="13" t="s">
        <v>61</v>
      </c>
      <c r="F37" s="13" t="s">
        <v>15</v>
      </c>
      <c r="G37" s="13" t="s">
        <v>16</v>
      </c>
      <c r="H37" s="13" t="s">
        <v>16</v>
      </c>
      <c r="I37" s="13"/>
      <c r="J37" s="13"/>
      <c r="K37" s="13"/>
      <c r="L37" s="14"/>
      <c r="M37" s="14"/>
      <c r="N37" s="14"/>
      <c r="O37" s="13">
        <f t="shared" si="3"/>
        <v>4</v>
      </c>
      <c r="P37" s="14">
        <f t="shared" si="4"/>
        <v>0</v>
      </c>
      <c r="Q37" s="5">
        <f t="shared" si="5"/>
        <v>4</v>
      </c>
    </row>
    <row r="38" spans="2:17" x14ac:dyDescent="0.2">
      <c r="B38" s="10">
        <v>3128</v>
      </c>
      <c r="C38" s="11" t="s">
        <v>62</v>
      </c>
      <c r="D38" s="12" t="s">
        <v>50</v>
      </c>
      <c r="E38" s="13" t="s">
        <v>21</v>
      </c>
      <c r="F38" s="13"/>
      <c r="G38" s="15"/>
      <c r="H38" s="15"/>
      <c r="I38" s="13"/>
      <c r="J38" s="13"/>
      <c r="K38" s="13"/>
      <c r="L38" s="14"/>
      <c r="M38" s="14"/>
      <c r="N38" s="14"/>
      <c r="O38" s="13">
        <f t="shared" si="3"/>
        <v>1</v>
      </c>
      <c r="P38" s="14">
        <f t="shared" si="4"/>
        <v>0</v>
      </c>
      <c r="Q38" s="5">
        <f t="shared" si="5"/>
        <v>1</v>
      </c>
    </row>
    <row r="39" spans="2:17" x14ac:dyDescent="0.2">
      <c r="B39" s="10">
        <v>3129</v>
      </c>
      <c r="C39" s="11" t="s">
        <v>63</v>
      </c>
      <c r="D39" s="12" t="s">
        <v>50</v>
      </c>
      <c r="E39" s="13" t="s">
        <v>18</v>
      </c>
      <c r="F39" s="13" t="s">
        <v>16</v>
      </c>
      <c r="G39" s="13"/>
      <c r="H39" s="13"/>
      <c r="I39" s="15"/>
      <c r="J39" s="13"/>
      <c r="K39" s="13"/>
      <c r="L39" s="14"/>
      <c r="M39" s="14"/>
      <c r="N39" s="14"/>
      <c r="O39" s="13">
        <f t="shared" si="3"/>
        <v>2</v>
      </c>
      <c r="P39" s="14">
        <f t="shared" si="4"/>
        <v>0</v>
      </c>
      <c r="Q39" s="5">
        <f t="shared" si="5"/>
        <v>2</v>
      </c>
    </row>
    <row r="40" spans="2:17" x14ac:dyDescent="0.2">
      <c r="B40" s="10">
        <v>3133</v>
      </c>
      <c r="C40" s="11" t="s">
        <v>64</v>
      </c>
      <c r="D40" s="12" t="s">
        <v>50</v>
      </c>
      <c r="E40" s="13" t="s">
        <v>18</v>
      </c>
      <c r="F40" s="13"/>
      <c r="G40" s="13"/>
      <c r="H40" s="13"/>
      <c r="I40" s="13"/>
      <c r="J40" s="15"/>
      <c r="K40" s="15"/>
      <c r="L40" s="14"/>
      <c r="M40" s="14"/>
      <c r="N40" s="14"/>
      <c r="O40" s="13">
        <f t="shared" si="3"/>
        <v>1</v>
      </c>
      <c r="P40" s="14">
        <f t="shared" si="4"/>
        <v>0</v>
      </c>
      <c r="Q40" s="5">
        <f t="shared" si="5"/>
        <v>1</v>
      </c>
    </row>
    <row r="41" spans="2:17" x14ac:dyDescent="0.2">
      <c r="B41" s="10">
        <v>3149</v>
      </c>
      <c r="C41" s="11" t="s">
        <v>65</v>
      </c>
      <c r="D41" s="12" t="s">
        <v>50</v>
      </c>
      <c r="E41" s="13" t="s">
        <v>21</v>
      </c>
      <c r="F41" s="13" t="s">
        <v>18</v>
      </c>
      <c r="G41" s="13"/>
      <c r="H41" s="13"/>
      <c r="I41" s="13"/>
      <c r="J41" s="15"/>
      <c r="K41" s="15"/>
      <c r="L41" s="14" t="s">
        <v>22</v>
      </c>
      <c r="M41" s="14"/>
      <c r="N41" s="14"/>
      <c r="O41" s="13">
        <f t="shared" si="3"/>
        <v>2</v>
      </c>
      <c r="P41" s="14">
        <f t="shared" si="4"/>
        <v>1</v>
      </c>
      <c r="Q41" s="5">
        <f t="shared" si="5"/>
        <v>3</v>
      </c>
    </row>
    <row r="42" spans="2:17" x14ac:dyDescent="0.2">
      <c r="B42" s="10">
        <v>3169</v>
      </c>
      <c r="C42" s="11" t="s">
        <v>66</v>
      </c>
      <c r="D42" s="12" t="s">
        <v>50</v>
      </c>
      <c r="E42" s="13" t="s">
        <v>16</v>
      </c>
      <c r="F42" s="13" t="s">
        <v>16</v>
      </c>
      <c r="G42" s="13"/>
      <c r="H42" s="13"/>
      <c r="I42" s="13"/>
      <c r="J42" s="13"/>
      <c r="K42" s="13"/>
      <c r="L42" s="14" t="s">
        <v>22</v>
      </c>
      <c r="M42" s="14"/>
      <c r="N42" s="14"/>
      <c r="O42" s="13">
        <f t="shared" si="3"/>
        <v>2</v>
      </c>
      <c r="P42" s="14">
        <f t="shared" si="4"/>
        <v>1</v>
      </c>
      <c r="Q42" s="5">
        <f t="shared" si="5"/>
        <v>3</v>
      </c>
    </row>
    <row r="43" spans="2:17" x14ac:dyDescent="0.2">
      <c r="B43" s="10">
        <v>3178</v>
      </c>
      <c r="C43" s="11" t="s">
        <v>67</v>
      </c>
      <c r="D43" s="12" t="s">
        <v>50</v>
      </c>
      <c r="E43" s="13"/>
      <c r="F43" s="13"/>
      <c r="G43" s="13"/>
      <c r="H43" s="13"/>
      <c r="I43" s="13"/>
      <c r="J43" s="13"/>
      <c r="K43" s="13"/>
      <c r="L43" s="14"/>
      <c r="M43" s="14"/>
      <c r="N43" s="14"/>
      <c r="O43" s="13">
        <f t="shared" si="3"/>
        <v>0</v>
      </c>
      <c r="P43" s="14">
        <f t="shared" si="4"/>
        <v>0</v>
      </c>
      <c r="Q43" s="5">
        <f t="shared" si="5"/>
        <v>0</v>
      </c>
    </row>
    <row r="44" spans="2:17" x14ac:dyDescent="0.2">
      <c r="B44" s="10">
        <v>3186</v>
      </c>
      <c r="C44" s="11" t="s">
        <v>68</v>
      </c>
      <c r="D44" s="12" t="s">
        <v>50</v>
      </c>
      <c r="E44" s="13"/>
      <c r="F44" s="13"/>
      <c r="G44" s="13"/>
      <c r="H44" s="13"/>
      <c r="I44" s="13"/>
      <c r="J44" s="13"/>
      <c r="K44" s="13"/>
      <c r="L44" s="14"/>
      <c r="M44" s="14"/>
      <c r="N44" s="14"/>
      <c r="O44" s="13">
        <f t="shared" si="3"/>
        <v>0</v>
      </c>
      <c r="P44" s="14">
        <f t="shared" si="4"/>
        <v>0</v>
      </c>
      <c r="Q44" s="5">
        <f t="shared" si="5"/>
        <v>0</v>
      </c>
    </row>
    <row r="45" spans="2:17" x14ac:dyDescent="0.2">
      <c r="B45" s="10">
        <v>3209</v>
      </c>
      <c r="C45" s="11" t="s">
        <v>69</v>
      </c>
      <c r="D45" s="12" t="s">
        <v>50</v>
      </c>
      <c r="E45" s="13" t="s">
        <v>15</v>
      </c>
      <c r="F45" s="13"/>
      <c r="G45" s="13"/>
      <c r="H45" s="13"/>
      <c r="I45" s="13"/>
      <c r="J45" s="15"/>
      <c r="K45" s="13"/>
      <c r="L45" s="14"/>
      <c r="M45" s="14"/>
      <c r="N45" s="14"/>
      <c r="O45" s="13">
        <f t="shared" si="3"/>
        <v>1</v>
      </c>
      <c r="P45" s="14">
        <f t="shared" si="4"/>
        <v>0</v>
      </c>
      <c r="Q45" s="5">
        <f t="shared" si="5"/>
        <v>1</v>
      </c>
    </row>
    <row r="46" spans="2:17" x14ac:dyDescent="0.2">
      <c r="B46" s="10">
        <v>3220</v>
      </c>
      <c r="C46" s="11" t="s">
        <v>70</v>
      </c>
      <c r="D46" s="12" t="s">
        <v>50</v>
      </c>
      <c r="E46" s="13" t="s">
        <v>16</v>
      </c>
      <c r="F46" s="13" t="s">
        <v>16</v>
      </c>
      <c r="G46" s="13"/>
      <c r="H46" s="13"/>
      <c r="I46" s="13"/>
      <c r="J46" s="15"/>
      <c r="K46" s="13"/>
      <c r="L46" s="14"/>
      <c r="M46" s="14"/>
      <c r="N46" s="14"/>
      <c r="O46" s="13">
        <f t="shared" si="3"/>
        <v>2</v>
      </c>
      <c r="P46" s="14">
        <f t="shared" si="4"/>
        <v>0</v>
      </c>
      <c r="Q46" s="5">
        <f t="shared" si="5"/>
        <v>2</v>
      </c>
    </row>
    <row r="47" spans="2:17" x14ac:dyDescent="0.2">
      <c r="B47" s="10">
        <v>3226</v>
      </c>
      <c r="C47" s="11" t="s">
        <v>71</v>
      </c>
      <c r="D47" s="12" t="s">
        <v>50</v>
      </c>
      <c r="E47" s="13" t="s">
        <v>16</v>
      </c>
      <c r="F47" s="13"/>
      <c r="G47" s="13"/>
      <c r="H47" s="13"/>
      <c r="I47" s="13"/>
      <c r="J47" s="15"/>
      <c r="K47" s="13"/>
      <c r="L47" s="14"/>
      <c r="M47" s="14"/>
      <c r="N47" s="14"/>
      <c r="O47" s="13">
        <f t="shared" si="3"/>
        <v>1</v>
      </c>
      <c r="P47" s="14">
        <f t="shared" si="4"/>
        <v>0</v>
      </c>
      <c r="Q47" s="5">
        <f t="shared" si="5"/>
        <v>1</v>
      </c>
    </row>
    <row r="48" spans="2:17" x14ac:dyDescent="0.2">
      <c r="B48" s="10">
        <v>3252</v>
      </c>
      <c r="C48" s="11" t="s">
        <v>72</v>
      </c>
      <c r="D48" s="12" t="s">
        <v>50</v>
      </c>
      <c r="E48" s="13"/>
      <c r="F48" s="13"/>
      <c r="G48" s="13"/>
      <c r="H48" s="13"/>
      <c r="I48" s="13"/>
      <c r="J48" s="13"/>
      <c r="K48" s="13"/>
      <c r="L48" s="14"/>
      <c r="M48" s="14"/>
      <c r="N48" s="14"/>
      <c r="O48" s="13">
        <f t="shared" si="3"/>
        <v>0</v>
      </c>
      <c r="P48" s="14">
        <f t="shared" si="4"/>
        <v>0</v>
      </c>
      <c r="Q48" s="5">
        <f t="shared" si="5"/>
        <v>0</v>
      </c>
    </row>
    <row r="49" spans="2:17" x14ac:dyDescent="0.2">
      <c r="B49" s="10">
        <v>3255</v>
      </c>
      <c r="C49" s="11" t="s">
        <v>73</v>
      </c>
      <c r="D49" s="12" t="s">
        <v>50</v>
      </c>
      <c r="E49" s="13" t="s">
        <v>16</v>
      </c>
      <c r="F49" s="13"/>
      <c r="G49" s="13"/>
      <c r="H49" s="13"/>
      <c r="I49" s="15"/>
      <c r="J49" s="15"/>
      <c r="K49" s="15"/>
      <c r="L49" s="14"/>
      <c r="M49" s="14"/>
      <c r="N49" s="14"/>
      <c r="O49" s="13">
        <f t="shared" si="3"/>
        <v>1</v>
      </c>
      <c r="P49" s="14">
        <f t="shared" si="4"/>
        <v>0</v>
      </c>
      <c r="Q49" s="5">
        <f t="shared" si="5"/>
        <v>1</v>
      </c>
    </row>
    <row r="50" spans="2:17" x14ac:dyDescent="0.2">
      <c r="B50" s="10">
        <v>3256</v>
      </c>
      <c r="C50" s="11" t="s">
        <v>74</v>
      </c>
      <c r="D50" s="12" t="s">
        <v>50</v>
      </c>
      <c r="E50" s="13"/>
      <c r="F50" s="13"/>
      <c r="G50" s="13"/>
      <c r="H50" s="13"/>
      <c r="I50" s="13"/>
      <c r="J50" s="13"/>
      <c r="K50" s="13"/>
      <c r="L50" s="14"/>
      <c r="M50" s="14"/>
      <c r="N50" s="14"/>
      <c r="O50" s="13">
        <f t="shared" si="3"/>
        <v>0</v>
      </c>
      <c r="P50" s="14">
        <f t="shared" si="4"/>
        <v>0</v>
      </c>
      <c r="Q50" s="5">
        <f t="shared" si="5"/>
        <v>0</v>
      </c>
    </row>
    <row r="51" spans="2:17" x14ac:dyDescent="0.2">
      <c r="B51" s="10">
        <v>3261</v>
      </c>
      <c r="C51" s="11" t="s">
        <v>75</v>
      </c>
      <c r="D51" s="12" t="s">
        <v>50</v>
      </c>
      <c r="E51" s="13"/>
      <c r="F51" s="13"/>
      <c r="G51" s="13"/>
      <c r="H51" s="13"/>
      <c r="I51" s="13"/>
      <c r="J51" s="13"/>
      <c r="K51" s="13"/>
      <c r="L51" s="14"/>
      <c r="M51" s="14"/>
      <c r="N51" s="14"/>
      <c r="O51" s="13">
        <f t="shared" si="3"/>
        <v>0</v>
      </c>
      <c r="P51" s="14">
        <f t="shared" si="4"/>
        <v>0</v>
      </c>
      <c r="Q51" s="5">
        <f t="shared" si="5"/>
        <v>0</v>
      </c>
    </row>
    <row r="52" spans="2:17" x14ac:dyDescent="0.2">
      <c r="B52" s="10">
        <v>3268</v>
      </c>
      <c r="C52" s="11" t="s">
        <v>76</v>
      </c>
      <c r="D52" s="12" t="s">
        <v>50</v>
      </c>
      <c r="E52" s="13"/>
      <c r="F52" s="13"/>
      <c r="G52" s="13"/>
      <c r="H52" s="13"/>
      <c r="I52" s="13"/>
      <c r="J52" s="13"/>
      <c r="K52" s="13"/>
      <c r="L52" s="14" t="s">
        <v>25</v>
      </c>
      <c r="M52" s="14"/>
      <c r="N52" s="14"/>
      <c r="O52" s="13">
        <f t="shared" si="3"/>
        <v>0</v>
      </c>
      <c r="P52" s="14">
        <f t="shared" si="4"/>
        <v>1</v>
      </c>
      <c r="Q52" s="5">
        <f t="shared" si="5"/>
        <v>1</v>
      </c>
    </row>
    <row r="53" spans="2:17" x14ac:dyDescent="0.2">
      <c r="B53" s="10">
        <v>3279</v>
      </c>
      <c r="C53" s="10" t="s">
        <v>77</v>
      </c>
      <c r="D53" s="12" t="s">
        <v>50</v>
      </c>
      <c r="E53" s="13" t="s">
        <v>16</v>
      </c>
      <c r="F53" s="13"/>
      <c r="G53" s="13"/>
      <c r="H53" s="13"/>
      <c r="I53" s="13"/>
      <c r="J53" s="13"/>
      <c r="K53" s="13"/>
      <c r="L53" s="14"/>
      <c r="M53" s="14"/>
      <c r="N53" s="14"/>
      <c r="O53" s="13">
        <f t="shared" si="3"/>
        <v>1</v>
      </c>
      <c r="P53" s="14">
        <f t="shared" si="4"/>
        <v>0</v>
      </c>
      <c r="Q53" s="5">
        <f t="shared" si="5"/>
        <v>1</v>
      </c>
    </row>
    <row r="54" spans="2:17" x14ac:dyDescent="0.2">
      <c r="B54" s="10">
        <v>4094</v>
      </c>
      <c r="C54" s="11" t="s">
        <v>78</v>
      </c>
      <c r="D54" s="12" t="s">
        <v>36</v>
      </c>
      <c r="E54" s="13" t="s">
        <v>18</v>
      </c>
      <c r="F54" s="13" t="s">
        <v>18</v>
      </c>
      <c r="G54" s="13" t="s">
        <v>16</v>
      </c>
      <c r="H54" s="13"/>
      <c r="I54" s="15"/>
      <c r="J54" s="15"/>
      <c r="K54" s="15"/>
      <c r="L54" s="14"/>
      <c r="M54" s="14"/>
      <c r="N54" s="14"/>
      <c r="O54" s="13">
        <f t="shared" si="3"/>
        <v>3</v>
      </c>
      <c r="P54" s="14">
        <f t="shared" si="4"/>
        <v>0</v>
      </c>
      <c r="Q54" s="5">
        <f t="shared" si="5"/>
        <v>3</v>
      </c>
    </row>
    <row r="55" spans="2:17" x14ac:dyDescent="0.2">
      <c r="B55" s="10">
        <v>4112</v>
      </c>
      <c r="C55" s="11" t="s">
        <v>79</v>
      </c>
      <c r="D55" s="12" t="s">
        <v>36</v>
      </c>
      <c r="E55" s="13" t="s">
        <v>40</v>
      </c>
      <c r="F55" s="13" t="s">
        <v>15</v>
      </c>
      <c r="G55" s="13" t="s">
        <v>15</v>
      </c>
      <c r="H55" s="15" t="s">
        <v>16</v>
      </c>
      <c r="I55" s="15"/>
      <c r="J55" s="15"/>
      <c r="K55" s="15"/>
      <c r="L55" s="14" t="s">
        <v>80</v>
      </c>
      <c r="M55" s="14" t="s">
        <v>22</v>
      </c>
      <c r="N55" s="14"/>
      <c r="O55" s="13">
        <f t="shared" si="3"/>
        <v>4</v>
      </c>
      <c r="P55" s="14">
        <f t="shared" si="4"/>
        <v>2</v>
      </c>
      <c r="Q55" s="5">
        <f t="shared" si="5"/>
        <v>6</v>
      </c>
    </row>
    <row r="56" spans="2:17" x14ac:dyDescent="0.2">
      <c r="B56" s="10">
        <v>4131</v>
      </c>
      <c r="C56" s="11" t="s">
        <v>81</v>
      </c>
      <c r="D56" s="12" t="s">
        <v>36</v>
      </c>
      <c r="E56" s="13"/>
      <c r="F56" s="13"/>
      <c r="G56" s="13"/>
      <c r="H56" s="13"/>
      <c r="I56" s="13"/>
      <c r="J56" s="13"/>
      <c r="K56" s="13"/>
      <c r="L56" s="14"/>
      <c r="M56" s="14"/>
      <c r="N56" s="14"/>
      <c r="O56" s="13">
        <f t="shared" si="3"/>
        <v>0</v>
      </c>
      <c r="P56" s="14">
        <f t="shared" si="4"/>
        <v>0</v>
      </c>
      <c r="Q56" s="5">
        <f t="shared" si="5"/>
        <v>0</v>
      </c>
    </row>
    <row r="57" spans="2:17" x14ac:dyDescent="0.2">
      <c r="B57" s="10">
        <v>4150</v>
      </c>
      <c r="C57" s="11" t="s">
        <v>82</v>
      </c>
      <c r="D57" s="12" t="s">
        <v>36</v>
      </c>
      <c r="E57" s="13" t="s">
        <v>21</v>
      </c>
      <c r="F57" s="13"/>
      <c r="G57" s="13"/>
      <c r="H57" s="15"/>
      <c r="I57" s="15"/>
      <c r="J57" s="15"/>
      <c r="K57" s="13"/>
      <c r="L57" s="14" t="s">
        <v>25</v>
      </c>
      <c r="M57" s="14"/>
      <c r="N57" s="14"/>
      <c r="O57" s="13">
        <f t="shared" si="3"/>
        <v>1</v>
      </c>
      <c r="P57" s="14">
        <f t="shared" si="4"/>
        <v>1</v>
      </c>
      <c r="Q57" s="5">
        <f t="shared" si="5"/>
        <v>2</v>
      </c>
    </row>
    <row r="58" spans="2:17" x14ac:dyDescent="0.2">
      <c r="B58" s="10">
        <v>4202</v>
      </c>
      <c r="C58" s="11" t="s">
        <v>83</v>
      </c>
      <c r="D58" s="12" t="s">
        <v>36</v>
      </c>
      <c r="E58" s="13" t="s">
        <v>15</v>
      </c>
      <c r="F58" s="13" t="s">
        <v>16</v>
      </c>
      <c r="G58" s="13"/>
      <c r="H58" s="13"/>
      <c r="I58" s="15"/>
      <c r="J58" s="15"/>
      <c r="K58" s="13"/>
      <c r="L58" s="14" t="s">
        <v>22</v>
      </c>
      <c r="M58" s="14"/>
      <c r="N58" s="14"/>
      <c r="O58" s="13">
        <f t="shared" si="3"/>
        <v>2</v>
      </c>
      <c r="P58" s="14">
        <f t="shared" si="4"/>
        <v>1</v>
      </c>
      <c r="Q58" s="5">
        <f t="shared" si="5"/>
        <v>3</v>
      </c>
    </row>
    <row r="59" spans="2:17" x14ac:dyDescent="0.2">
      <c r="B59" s="10">
        <v>4240</v>
      </c>
      <c r="C59" s="11" t="s">
        <v>84</v>
      </c>
      <c r="D59" s="12" t="s">
        <v>36</v>
      </c>
      <c r="E59" s="13" t="s">
        <v>40</v>
      </c>
      <c r="F59" s="13" t="s">
        <v>15</v>
      </c>
      <c r="G59" s="13" t="s">
        <v>15</v>
      </c>
      <c r="H59" s="13" t="s">
        <v>16</v>
      </c>
      <c r="I59" s="15"/>
      <c r="J59" s="15"/>
      <c r="K59" s="13"/>
      <c r="L59" s="14" t="s">
        <v>22</v>
      </c>
      <c r="M59" s="14"/>
      <c r="N59" s="14"/>
      <c r="O59" s="13">
        <f t="shared" si="3"/>
        <v>4</v>
      </c>
      <c r="P59" s="14">
        <f t="shared" si="4"/>
        <v>1</v>
      </c>
      <c r="Q59" s="5">
        <f t="shared" si="5"/>
        <v>5</v>
      </c>
    </row>
    <row r="60" spans="2:17" x14ac:dyDescent="0.2">
      <c r="B60" s="10">
        <v>4263</v>
      </c>
      <c r="C60" s="11" t="s">
        <v>85</v>
      </c>
      <c r="D60" s="12" t="s">
        <v>36</v>
      </c>
      <c r="E60" s="13" t="s">
        <v>15</v>
      </c>
      <c r="F60" s="15"/>
      <c r="G60" s="13"/>
      <c r="H60" s="13"/>
      <c r="I60" s="15"/>
      <c r="J60" s="15"/>
      <c r="K60" s="13"/>
      <c r="L60" s="14" t="s">
        <v>25</v>
      </c>
      <c r="M60" s="14"/>
      <c r="N60" s="14"/>
      <c r="O60" s="13">
        <f t="shared" si="3"/>
        <v>1</v>
      </c>
      <c r="P60" s="14">
        <f t="shared" si="4"/>
        <v>1</v>
      </c>
      <c r="Q60" s="5">
        <f t="shared" si="5"/>
        <v>2</v>
      </c>
    </row>
    <row r="61" spans="2:17" x14ac:dyDescent="0.2">
      <c r="B61" s="10">
        <v>5032</v>
      </c>
      <c r="C61" s="11" t="s">
        <v>86</v>
      </c>
      <c r="D61" s="12" t="s">
        <v>14</v>
      </c>
      <c r="E61" s="13" t="s">
        <v>18</v>
      </c>
      <c r="F61" s="13" t="s">
        <v>15</v>
      </c>
      <c r="G61" s="13"/>
      <c r="H61" s="13"/>
      <c r="I61" s="15"/>
      <c r="J61" s="13"/>
      <c r="K61" s="13"/>
      <c r="L61" s="14"/>
      <c r="M61" s="14"/>
      <c r="N61" s="14"/>
      <c r="O61" s="13">
        <f t="shared" si="3"/>
        <v>2</v>
      </c>
      <c r="P61" s="14">
        <f t="shared" si="4"/>
        <v>0</v>
      </c>
      <c r="Q61" s="5">
        <f t="shared" si="5"/>
        <v>2</v>
      </c>
    </row>
    <row r="62" spans="2:17" x14ac:dyDescent="0.2">
      <c r="B62" s="10">
        <v>5083</v>
      </c>
      <c r="C62" s="11" t="s">
        <v>87</v>
      </c>
      <c r="D62" s="12" t="s">
        <v>14</v>
      </c>
      <c r="E62" s="13" t="s">
        <v>18</v>
      </c>
      <c r="F62" s="13" t="s">
        <v>16</v>
      </c>
      <c r="G62" s="13"/>
      <c r="H62" s="13"/>
      <c r="I62" s="13"/>
      <c r="J62" s="13"/>
      <c r="K62" s="13"/>
      <c r="L62" s="14" t="s">
        <v>56</v>
      </c>
      <c r="M62" s="14" t="s">
        <v>22</v>
      </c>
      <c r="N62" s="14"/>
      <c r="O62" s="13">
        <f t="shared" si="3"/>
        <v>2</v>
      </c>
      <c r="P62" s="14">
        <f t="shared" si="4"/>
        <v>2</v>
      </c>
      <c r="Q62" s="5">
        <f t="shared" si="5"/>
        <v>4</v>
      </c>
    </row>
    <row r="63" spans="2:17" x14ac:dyDescent="0.2">
      <c r="B63" s="10">
        <v>5144</v>
      </c>
      <c r="C63" s="11" t="s">
        <v>88</v>
      </c>
      <c r="D63" s="12" t="s">
        <v>14</v>
      </c>
      <c r="E63" s="13" t="s">
        <v>16</v>
      </c>
      <c r="F63" s="13"/>
      <c r="G63" s="13"/>
      <c r="H63" s="13"/>
      <c r="I63" s="13"/>
      <c r="J63" s="13"/>
      <c r="K63" s="13"/>
      <c r="L63" s="14"/>
      <c r="M63" s="14"/>
      <c r="N63" s="14"/>
      <c r="O63" s="13">
        <f t="shared" si="3"/>
        <v>1</v>
      </c>
      <c r="P63" s="14">
        <f t="shared" si="4"/>
        <v>0</v>
      </c>
      <c r="Q63" s="5">
        <f t="shared" si="5"/>
        <v>1</v>
      </c>
    </row>
    <row r="64" spans="2:17" x14ac:dyDescent="0.2">
      <c r="B64" s="10">
        <v>5251</v>
      </c>
      <c r="C64" s="11" t="s">
        <v>89</v>
      </c>
      <c r="D64" s="12" t="s">
        <v>14</v>
      </c>
      <c r="E64" s="13" t="s">
        <v>15</v>
      </c>
      <c r="F64" s="13" t="s">
        <v>16</v>
      </c>
      <c r="G64" s="13"/>
      <c r="H64" s="13"/>
      <c r="I64" s="15"/>
      <c r="J64" s="15"/>
      <c r="K64" s="15"/>
      <c r="L64" s="14"/>
      <c r="M64" s="14"/>
      <c r="N64" s="14"/>
      <c r="O64" s="13">
        <f t="shared" si="3"/>
        <v>2</v>
      </c>
      <c r="P64" s="14">
        <f t="shared" si="4"/>
        <v>0</v>
      </c>
      <c r="Q64" s="5">
        <f t="shared" si="5"/>
        <v>2</v>
      </c>
    </row>
    <row r="65" spans="2:17" x14ac:dyDescent="0.2">
      <c r="B65" s="10">
        <v>5273</v>
      </c>
      <c r="C65" s="11" t="s">
        <v>90</v>
      </c>
      <c r="D65" s="12" t="s">
        <v>14</v>
      </c>
      <c r="E65" s="13"/>
      <c r="F65" s="13"/>
      <c r="G65" s="13"/>
      <c r="H65" s="13"/>
      <c r="I65" s="13"/>
      <c r="J65" s="13"/>
      <c r="K65" s="13"/>
      <c r="L65" s="14" t="s">
        <v>25</v>
      </c>
      <c r="M65" s="14"/>
      <c r="N65" s="14"/>
      <c r="O65" s="13">
        <f t="shared" si="3"/>
        <v>0</v>
      </c>
      <c r="P65" s="14">
        <f t="shared" si="4"/>
        <v>1</v>
      </c>
      <c r="Q65" s="5">
        <f t="shared" si="5"/>
        <v>1</v>
      </c>
    </row>
    <row r="66" spans="2:17" x14ac:dyDescent="0.2">
      <c r="B66" s="10">
        <v>5278</v>
      </c>
      <c r="C66" s="10" t="s">
        <v>91</v>
      </c>
      <c r="D66" s="12" t="s">
        <v>14</v>
      </c>
      <c r="E66" s="13" t="s">
        <v>16</v>
      </c>
      <c r="F66" s="13" t="s">
        <v>16</v>
      </c>
      <c r="G66" s="13" t="s">
        <v>16</v>
      </c>
      <c r="H66" s="13"/>
      <c r="I66" s="13"/>
      <c r="J66" s="13"/>
      <c r="K66" s="13"/>
      <c r="L66" s="14"/>
      <c r="M66" s="14"/>
      <c r="N66" s="14"/>
      <c r="O66" s="13">
        <f t="shared" si="3"/>
        <v>3</v>
      </c>
      <c r="P66" s="14">
        <f t="shared" si="4"/>
        <v>0</v>
      </c>
      <c r="Q66" s="5">
        <f t="shared" ref="Q66" si="6">O66+P66</f>
        <v>3</v>
      </c>
    </row>
    <row r="67" spans="2:17" x14ac:dyDescent="0.2">
      <c r="B67" s="5">
        <f>COUNT(B2:B66)</f>
        <v>65</v>
      </c>
      <c r="C67" s="16"/>
      <c r="D67" s="16"/>
      <c r="O67" s="17">
        <f>SUM(O1:O66)</f>
        <v>98</v>
      </c>
      <c r="P67" s="17">
        <f>SUM(P1:P66)</f>
        <v>25</v>
      </c>
      <c r="Q67" s="5">
        <f>SUM(Q2:Q66)</f>
        <v>123</v>
      </c>
    </row>
    <row r="69" spans="2:17" x14ac:dyDescent="0.2">
      <c r="L69" s="18" t="s">
        <v>92</v>
      </c>
      <c r="M69" s="18">
        <f t="shared" ref="M69:M77" si="7">COUNTIF($E$2:$K$66,L69)</f>
        <v>0</v>
      </c>
      <c r="N69" s="18"/>
    </row>
    <row r="70" spans="2:17" x14ac:dyDescent="0.2">
      <c r="L70" s="18" t="s">
        <v>93</v>
      </c>
      <c r="M70" s="18">
        <f t="shared" si="7"/>
        <v>0</v>
      </c>
      <c r="N70" s="18"/>
    </row>
    <row r="71" spans="2:17" x14ac:dyDescent="0.2">
      <c r="L71" s="18" t="str">
        <f>"CNC3"</f>
        <v>CNC3</v>
      </c>
      <c r="M71" s="18">
        <f t="shared" si="7"/>
        <v>1</v>
      </c>
      <c r="N71" s="18"/>
    </row>
    <row r="72" spans="2:17" x14ac:dyDescent="0.2">
      <c r="L72" s="18" t="s">
        <v>59</v>
      </c>
      <c r="M72" s="18">
        <f t="shared" si="7"/>
        <v>1</v>
      </c>
      <c r="N72" s="18"/>
    </row>
    <row r="73" spans="2:17" x14ac:dyDescent="0.2">
      <c r="L73" s="18" t="s">
        <v>40</v>
      </c>
      <c r="M73" s="18">
        <f t="shared" si="7"/>
        <v>4</v>
      </c>
      <c r="N73" s="18"/>
    </row>
    <row r="74" spans="2:17" x14ac:dyDescent="0.2">
      <c r="L74" s="18" t="s">
        <v>21</v>
      </c>
      <c r="M74" s="18">
        <f t="shared" si="7"/>
        <v>8</v>
      </c>
      <c r="N74" s="18"/>
    </row>
    <row r="75" spans="2:17" x14ac:dyDescent="0.2">
      <c r="L75" s="18" t="s">
        <v>18</v>
      </c>
      <c r="M75" s="18">
        <f t="shared" si="7"/>
        <v>16</v>
      </c>
      <c r="N75" s="18"/>
    </row>
    <row r="76" spans="2:17" x14ac:dyDescent="0.2">
      <c r="L76" s="18" t="s">
        <v>15</v>
      </c>
      <c r="M76" s="18">
        <f t="shared" si="7"/>
        <v>24</v>
      </c>
      <c r="N76" s="18"/>
    </row>
    <row r="77" spans="2:17" x14ac:dyDescent="0.2">
      <c r="L77" s="18" t="s">
        <v>16</v>
      </c>
      <c r="M77" s="18">
        <f t="shared" si="7"/>
        <v>44</v>
      </c>
      <c r="N77" s="18">
        <f>SUM(M69:M77)</f>
        <v>98</v>
      </c>
    </row>
    <row r="78" spans="2:17" x14ac:dyDescent="0.2">
      <c r="L78" s="19" t="s">
        <v>25</v>
      </c>
      <c r="M78" s="19">
        <f>COUNTIF($L$2:$N$66,L78)</f>
        <v>7</v>
      </c>
      <c r="N78" s="19"/>
    </row>
    <row r="79" spans="2:17" x14ac:dyDescent="0.2">
      <c r="L79" s="19" t="s">
        <v>22</v>
      </c>
      <c r="M79" s="19">
        <f>COUNTIF($L$2:$N$66,L79)</f>
        <v>14</v>
      </c>
      <c r="N79" s="19"/>
    </row>
    <row r="80" spans="2:17" x14ac:dyDescent="0.2">
      <c r="L80" s="19" t="s">
        <v>56</v>
      </c>
      <c r="M80" s="19">
        <f>COUNTIF($L$2:$N$66,L80)</f>
        <v>3</v>
      </c>
      <c r="N80" s="19"/>
    </row>
    <row r="81" spans="12:14" x14ac:dyDescent="0.2">
      <c r="L81" s="19" t="s">
        <v>80</v>
      </c>
      <c r="M81" s="19">
        <f>COUNTIF($L$2:$N$66,L81)</f>
        <v>1</v>
      </c>
      <c r="N81" s="19">
        <f>SUM(M78:M81)</f>
        <v>25</v>
      </c>
    </row>
  </sheetData>
  <autoFilter ref="B1:Q67" xr:uid="{00000000-0009-0000-0000-000000000000}"/>
  <pageMargins left="0.196527777777778" right="0.118055555555556" top="0.15763888888888899" bottom="0.15763888888888899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472C4"/>
    <pageSetUpPr fitToPage="1"/>
  </sheetPr>
  <dimension ref="A1:AMJ122"/>
  <sheetViews>
    <sheetView showGridLines="0" showZeros="0" tabSelected="1" zoomScaleNormal="100" workbookViewId="0">
      <selection activeCell="E10" sqref="E10"/>
    </sheetView>
  </sheetViews>
  <sheetFormatPr baseColWidth="10" defaultColWidth="11.42578125" defaultRowHeight="15.75" x14ac:dyDescent="0.2"/>
  <cols>
    <col min="1" max="1" width="0.28515625" style="20" customWidth="1"/>
    <col min="2" max="2" width="12.7109375" style="21" customWidth="1"/>
    <col min="3" max="3" width="24.7109375" style="21" customWidth="1"/>
    <col min="4" max="5" width="23.28515625" style="22" customWidth="1"/>
    <col min="6" max="6" width="23.140625" style="21" customWidth="1"/>
    <col min="7" max="7" width="21" style="21" customWidth="1"/>
    <col min="8" max="8" width="1.28515625" style="20" hidden="1" customWidth="1"/>
    <col min="9" max="1024" width="11.42578125" style="20"/>
  </cols>
  <sheetData>
    <row r="1" spans="1:8" s="23" customFormat="1" ht="15.75" customHeight="1" x14ac:dyDescent="0.2">
      <c r="B1" s="24"/>
      <c r="C1" s="24"/>
      <c r="D1" s="4"/>
      <c r="E1" s="4"/>
      <c r="F1" s="24"/>
      <c r="G1" s="24"/>
      <c r="H1" s="25" t="s">
        <v>94</v>
      </c>
    </row>
    <row r="2" spans="1:8" s="23" customFormat="1" ht="26.25" x14ac:dyDescent="0.2">
      <c r="B2" s="127" t="s">
        <v>95</v>
      </c>
      <c r="C2" s="127"/>
      <c r="D2" s="127"/>
      <c r="E2" s="127"/>
      <c r="F2" s="127"/>
      <c r="G2" s="127"/>
      <c r="H2" s="26" t="s">
        <v>96</v>
      </c>
    </row>
    <row r="3" spans="1:8" s="23" customFormat="1" ht="26.25" x14ac:dyDescent="0.2">
      <c r="B3" s="120" t="s">
        <v>97</v>
      </c>
      <c r="C3" s="120"/>
      <c r="D3" s="120"/>
      <c r="E3" s="120"/>
      <c r="F3" s="120"/>
      <c r="G3" s="120"/>
      <c r="H3" s="26" t="s">
        <v>98</v>
      </c>
    </row>
    <row r="4" spans="1:8" s="20" customFormat="1" ht="42.75" customHeight="1" x14ac:dyDescent="0.25">
      <c r="H4" s="27"/>
    </row>
    <row r="5" spans="1:8" ht="23.25" x14ac:dyDescent="0.2">
      <c r="B5" s="112" t="s">
        <v>99</v>
      </c>
      <c r="C5" s="112"/>
      <c r="D5" s="28" t="str">
        <f>IF(ISERROR(VLOOKUP(G5,'Eq CDC'!B:D,2,0)),"Numéro de club inconnu",VLOOKUP(G5,'Eq CDC'!B:D,2,0))</f>
        <v>Numéro de club inconnu</v>
      </c>
      <c r="E5" s="28"/>
      <c r="F5" s="29" t="s">
        <v>100</v>
      </c>
      <c r="G5" s="30"/>
      <c r="H5" s="22" t="s">
        <v>101</v>
      </c>
    </row>
    <row r="6" spans="1:8" s="35" customFormat="1" ht="28.5" x14ac:dyDescent="0.2">
      <c r="A6" s="20"/>
      <c r="B6" s="113" t="s">
        <v>102</v>
      </c>
      <c r="C6" s="113"/>
      <c r="D6" s="31" t="str">
        <f>IF(ISERROR(VLOOKUP(G5,'Eq CDC'!B:D,3,0)),"Numéro de club inconnu",VLOOKUP(G5,'Eq CDC'!B:D,3,0))</f>
        <v>Numéro de club inconnu</v>
      </c>
      <c r="E6" s="32"/>
      <c r="F6" s="33"/>
      <c r="G6" s="34"/>
      <c r="H6" s="22" t="s">
        <v>103</v>
      </c>
    </row>
    <row r="7" spans="1:8" s="35" customFormat="1" ht="15.75" customHeight="1" x14ac:dyDescent="0.25">
      <c r="A7" s="20"/>
      <c r="B7" s="20"/>
      <c r="C7" s="20"/>
      <c r="D7" s="20"/>
      <c r="E7" s="20"/>
      <c r="F7" s="20"/>
      <c r="G7" s="20"/>
      <c r="H7" s="36"/>
    </row>
    <row r="8" spans="1:8" s="35" customFormat="1" ht="61.5" x14ac:dyDescent="0.25">
      <c r="A8" s="20"/>
      <c r="B8" s="128" t="s">
        <v>104</v>
      </c>
      <c r="C8" s="128"/>
      <c r="D8" s="128"/>
      <c r="E8" s="128"/>
      <c r="F8" s="128"/>
      <c r="G8" s="128"/>
      <c r="H8" s="36"/>
    </row>
    <row r="9" spans="1:8" s="35" customFormat="1" ht="39" customHeight="1" x14ac:dyDescent="0.2">
      <c r="A9" s="20"/>
      <c r="B9" s="121" t="s">
        <v>145</v>
      </c>
      <c r="C9" s="121"/>
      <c r="D9" s="121"/>
      <c r="E9" s="121"/>
      <c r="F9" s="121"/>
      <c r="G9" s="121"/>
      <c r="H9" s="20"/>
    </row>
    <row r="10" spans="1:8" s="37" customFormat="1" ht="29.25" customHeight="1" x14ac:dyDescent="0.2">
      <c r="H10" s="20"/>
    </row>
    <row r="11" spans="1:8" s="35" customFormat="1" ht="39" customHeight="1" x14ac:dyDescent="0.5">
      <c r="A11" s="20"/>
      <c r="B11" s="122" t="s">
        <v>137</v>
      </c>
      <c r="C11" s="122"/>
      <c r="D11" s="122"/>
      <c r="E11" s="122"/>
      <c r="F11" s="122"/>
      <c r="G11" s="122"/>
      <c r="H11" s="20"/>
    </row>
    <row r="12" spans="1:8" s="38" customFormat="1" ht="22.5" customHeight="1" x14ac:dyDescent="0.2">
      <c r="B12" s="39"/>
      <c r="C12" s="123" t="s">
        <v>138</v>
      </c>
      <c r="D12" s="123"/>
      <c r="E12" s="3"/>
      <c r="F12" s="40"/>
      <c r="G12" s="40"/>
    </row>
    <row r="13" spans="1:8" s="38" customFormat="1" ht="21" x14ac:dyDescent="0.2">
      <c r="B13" s="41"/>
      <c r="C13" s="124" t="s">
        <v>139</v>
      </c>
      <c r="D13" s="124"/>
      <c r="E13" s="2"/>
      <c r="F13" s="42"/>
      <c r="G13" s="43"/>
    </row>
    <row r="14" spans="1:8" s="38" customFormat="1" ht="15" customHeight="1" x14ac:dyDescent="0.25">
      <c r="B14" s="44"/>
      <c r="C14" s="125"/>
      <c r="D14" s="126"/>
      <c r="E14" s="126"/>
      <c r="F14" s="126"/>
    </row>
    <row r="15" spans="1:8" s="38" customFormat="1" ht="6" customHeight="1" x14ac:dyDescent="0.25">
      <c r="B15" s="45"/>
      <c r="C15" s="125"/>
      <c r="D15" s="126"/>
      <c r="E15" s="126"/>
      <c r="F15" s="1"/>
    </row>
    <row r="16" spans="1:8" s="38" customFormat="1" ht="21" x14ac:dyDescent="0.2">
      <c r="B16" s="46"/>
      <c r="C16" s="47"/>
      <c r="D16" s="48"/>
      <c r="E16" s="48"/>
      <c r="F16" s="48"/>
      <c r="G16" s="43"/>
    </row>
    <row r="17" spans="1:8" s="49" customFormat="1" ht="21" x14ac:dyDescent="0.25">
      <c r="B17" s="50" t="s">
        <v>105</v>
      </c>
      <c r="C17" s="116" t="s">
        <v>140</v>
      </c>
      <c r="D17" s="117" t="s">
        <v>106</v>
      </c>
      <c r="E17" s="117"/>
      <c r="F17" s="117"/>
      <c r="G17" s="38"/>
    </row>
    <row r="18" spans="1:8" s="49" customFormat="1" x14ac:dyDescent="0.25">
      <c r="B18" s="51"/>
      <c r="C18" s="116"/>
      <c r="D18" s="118" t="s">
        <v>107</v>
      </c>
      <c r="E18" s="118"/>
      <c r="F18" s="52" t="s">
        <v>108</v>
      </c>
      <c r="G18" s="38"/>
    </row>
    <row r="19" spans="1:8" s="53" customFormat="1" x14ac:dyDescent="0.2">
      <c r="B19" s="54" t="s">
        <v>109</v>
      </c>
      <c r="C19" s="55"/>
      <c r="D19" s="56"/>
      <c r="E19" s="57"/>
      <c r="F19" s="58"/>
      <c r="G19" s="38"/>
    </row>
    <row r="20" spans="1:8" s="53" customFormat="1" x14ac:dyDescent="0.2">
      <c r="B20" s="59" t="s">
        <v>110</v>
      </c>
      <c r="C20" s="55"/>
      <c r="D20" s="60"/>
      <c r="E20" s="61"/>
      <c r="F20" s="62"/>
      <c r="G20" s="49"/>
    </row>
    <row r="21" spans="1:8" s="53" customFormat="1" ht="11.25" customHeight="1" x14ac:dyDescent="0.2">
      <c r="B21" s="59" t="s">
        <v>111</v>
      </c>
      <c r="C21" s="55"/>
      <c r="D21" s="60"/>
      <c r="E21" s="61"/>
      <c r="F21" s="62"/>
      <c r="G21" s="49"/>
      <c r="H21" s="20"/>
    </row>
    <row r="22" spans="1:8" s="38" customFormat="1" x14ac:dyDescent="0.2">
      <c r="B22" s="59" t="s">
        <v>112</v>
      </c>
      <c r="C22" s="55"/>
      <c r="D22" s="60"/>
      <c r="E22" s="61"/>
      <c r="F22" s="62"/>
      <c r="G22" s="20"/>
    </row>
    <row r="23" spans="1:8" s="38" customFormat="1" x14ac:dyDescent="0.2">
      <c r="B23" s="63" t="s">
        <v>113</v>
      </c>
      <c r="C23" s="64"/>
      <c r="D23" s="65"/>
      <c r="E23" s="66"/>
      <c r="F23" s="67"/>
      <c r="G23" s="20"/>
    </row>
    <row r="24" spans="1:8" s="49" customFormat="1" ht="42" customHeight="1" x14ac:dyDescent="0.2">
      <c r="A24" s="68"/>
      <c r="B24" s="69"/>
      <c r="C24" s="70"/>
      <c r="D24" s="70"/>
      <c r="E24" s="70"/>
      <c r="F24" s="70"/>
      <c r="G24" s="70"/>
    </row>
    <row r="25" spans="1:8" s="49" customFormat="1" ht="12" x14ac:dyDescent="0.2">
      <c r="B25" s="71"/>
      <c r="C25" s="71"/>
      <c r="D25" s="71"/>
      <c r="E25" s="71"/>
      <c r="F25" s="71"/>
      <c r="G25" s="71"/>
    </row>
    <row r="26" spans="1:8" s="49" customFormat="1" ht="26.25" x14ac:dyDescent="0.2">
      <c r="B26" s="39"/>
      <c r="C26" s="72"/>
      <c r="D26" s="39"/>
      <c r="E26" s="72" t="s">
        <v>114</v>
      </c>
      <c r="F26" s="39"/>
      <c r="G26" s="39"/>
    </row>
    <row r="27" spans="1:8" s="53" customFormat="1" ht="15.75" customHeight="1" x14ac:dyDescent="0.2">
      <c r="B27" s="73"/>
      <c r="C27" s="74"/>
      <c r="D27" s="74"/>
      <c r="E27" s="74"/>
      <c r="F27" s="74"/>
      <c r="G27" s="74"/>
      <c r="H27" s="20"/>
    </row>
    <row r="28" spans="1:8" s="53" customFormat="1" ht="18" customHeight="1" x14ac:dyDescent="0.2">
      <c r="B28" s="49"/>
      <c r="C28" s="71"/>
      <c r="D28" s="49"/>
      <c r="E28" s="49"/>
      <c r="F28" s="49"/>
      <c r="G28" s="49"/>
      <c r="H28" s="20"/>
    </row>
    <row r="29" spans="1:8" s="53" customFormat="1" ht="15.75" customHeight="1" x14ac:dyDescent="0.2">
      <c r="B29" s="71"/>
      <c r="C29" s="71"/>
      <c r="D29" s="71"/>
      <c r="E29" s="71"/>
      <c r="F29" s="71"/>
      <c r="G29" s="49"/>
      <c r="H29" s="20"/>
    </row>
    <row r="30" spans="1:8" s="53" customFormat="1" ht="15" customHeight="1" x14ac:dyDescent="0.2">
      <c r="B30" s="75" t="s">
        <v>115</v>
      </c>
      <c r="C30" s="76"/>
      <c r="D30" s="76"/>
      <c r="E30" s="76"/>
      <c r="F30" s="76"/>
      <c r="G30" s="77" t="s">
        <v>116</v>
      </c>
      <c r="H30" s="20"/>
    </row>
    <row r="31" spans="1:8" s="53" customFormat="1" ht="15" customHeight="1" x14ac:dyDescent="0.2">
      <c r="B31" s="78" t="s">
        <v>117</v>
      </c>
      <c r="C31" s="79"/>
      <c r="D31" s="79"/>
      <c r="E31" s="79"/>
      <c r="F31" s="80"/>
      <c r="G31" s="81"/>
      <c r="H31" s="20"/>
    </row>
    <row r="32" spans="1:8" s="53" customFormat="1" ht="15" customHeight="1" x14ac:dyDescent="0.2">
      <c r="B32" s="82"/>
      <c r="C32" s="83"/>
      <c r="D32" s="83"/>
      <c r="E32" s="83"/>
      <c r="F32" s="84"/>
      <c r="G32" s="84"/>
      <c r="H32" s="20"/>
    </row>
    <row r="33" spans="2:8" s="53" customFormat="1" ht="15" customHeight="1" x14ac:dyDescent="0.2">
      <c r="B33" s="85" t="s">
        <v>118</v>
      </c>
      <c r="C33" s="83"/>
      <c r="D33" s="86" t="s">
        <v>119</v>
      </c>
      <c r="E33" s="20"/>
      <c r="F33" s="20"/>
      <c r="G33" s="20"/>
      <c r="H33" s="20"/>
    </row>
    <row r="34" spans="2:8" s="53" customFormat="1" ht="15" customHeight="1" x14ac:dyDescent="0.2">
      <c r="B34" s="87" t="s">
        <v>120</v>
      </c>
      <c r="C34" s="83"/>
      <c r="D34" s="86" t="s">
        <v>121</v>
      </c>
      <c r="E34" s="20"/>
      <c r="F34" s="20"/>
      <c r="G34" s="88"/>
      <c r="H34" s="20"/>
    </row>
    <row r="35" spans="2:8" s="53" customFormat="1" ht="23.25" customHeight="1" x14ac:dyDescent="0.2">
      <c r="B35" s="38" t="s">
        <v>122</v>
      </c>
      <c r="C35" s="83"/>
      <c r="D35" s="83"/>
      <c r="E35" s="83"/>
      <c r="F35" s="89"/>
      <c r="G35" s="89"/>
      <c r="H35" s="20"/>
    </row>
    <row r="36" spans="2:8" s="53" customFormat="1" ht="23.25" customHeight="1" x14ac:dyDescent="0.35">
      <c r="B36" s="119" t="s">
        <v>95</v>
      </c>
      <c r="C36" s="119"/>
      <c r="D36" s="119"/>
      <c r="E36" s="119"/>
      <c r="F36" s="119"/>
      <c r="G36" s="119"/>
      <c r="H36" s="20"/>
    </row>
    <row r="37" spans="2:8" s="53" customFormat="1" ht="31.5" customHeight="1" x14ac:dyDescent="0.2">
      <c r="B37" s="120" t="s">
        <v>97</v>
      </c>
      <c r="C37" s="120"/>
      <c r="D37" s="120"/>
      <c r="E37" s="120"/>
      <c r="F37" s="120"/>
      <c r="G37" s="120"/>
      <c r="H37" s="20"/>
    </row>
    <row r="38" spans="2:8" s="53" customFormat="1" ht="23.25" customHeight="1" x14ac:dyDescent="0.2">
      <c r="B38" s="4"/>
      <c r="C38" s="90"/>
      <c r="D38" s="90"/>
      <c r="E38" s="90"/>
      <c r="F38" s="90"/>
      <c r="G38" s="90"/>
      <c r="H38" s="20"/>
    </row>
    <row r="39" spans="2:8" s="53" customFormat="1" ht="54.75" customHeight="1" x14ac:dyDescent="0.2">
      <c r="B39" s="111" t="s">
        <v>123</v>
      </c>
      <c r="C39" s="111"/>
      <c r="D39" s="111"/>
      <c r="E39" s="111"/>
      <c r="F39" s="111"/>
      <c r="G39" s="111"/>
      <c r="H39" s="20"/>
    </row>
    <row r="40" spans="2:8" s="53" customFormat="1" ht="7.5" customHeight="1" x14ac:dyDescent="0.2">
      <c r="B40" s="4"/>
      <c r="C40" s="90"/>
      <c r="D40" s="90"/>
      <c r="E40" s="90"/>
      <c r="F40" s="90"/>
      <c r="G40" s="90"/>
      <c r="H40" s="20"/>
    </row>
    <row r="41" spans="2:8" s="53" customFormat="1" ht="39.75" customHeight="1" x14ac:dyDescent="0.2">
      <c r="B41" s="112" t="s">
        <v>99</v>
      </c>
      <c r="C41" s="112"/>
      <c r="D41" s="28" t="str">
        <f>IF(ISERROR(VLOOKUP(G41,'Eq CDC'!B:D,2,0)),"Numéro de club inconnu",VLOOKUP(G41,'Eq CDC'!B:D,2,0))</f>
        <v>Numéro de club inconnu</v>
      </c>
      <c r="E41" s="28"/>
      <c r="F41" s="29" t="s">
        <v>100</v>
      </c>
      <c r="G41" s="91">
        <f>G5</f>
        <v>0</v>
      </c>
      <c r="H41" s="20"/>
    </row>
    <row r="42" spans="2:8" s="53" customFormat="1" ht="39.75" customHeight="1" x14ac:dyDescent="0.2">
      <c r="B42" s="113" t="s">
        <v>102</v>
      </c>
      <c r="C42" s="113"/>
      <c r="D42" s="31" t="str">
        <f>IF(ISERROR(VLOOKUP(G41,'Eq CDC'!B:D,3,0)),"Numéro de club inconnu",VLOOKUP(G41,'Eq CDC'!B:D,3,0))</f>
        <v>Numéro de club inconnu</v>
      </c>
      <c r="E42" s="32"/>
      <c r="F42" s="33"/>
      <c r="G42" s="34"/>
      <c r="H42" s="20"/>
    </row>
    <row r="43" spans="2:8" s="53" customFormat="1" ht="39.75" customHeight="1" x14ac:dyDescent="0.2">
      <c r="B43" s="82"/>
      <c r="C43" s="82"/>
      <c r="D43" s="82"/>
      <c r="E43" s="82"/>
      <c r="F43" s="90"/>
      <c r="G43" s="92"/>
      <c r="H43" s="20"/>
    </row>
    <row r="44" spans="2:8" s="53" customFormat="1" ht="30.75" customHeight="1" x14ac:dyDescent="0.2">
      <c r="B44" s="114" t="s">
        <v>124</v>
      </c>
      <c r="C44" s="114"/>
      <c r="D44" s="114"/>
      <c r="E44" s="114"/>
      <c r="F44" s="114"/>
      <c r="G44" s="114"/>
      <c r="H44" s="20"/>
    </row>
    <row r="45" spans="2:8" s="37" customFormat="1" ht="9" customHeight="1" x14ac:dyDescent="0.2"/>
    <row r="46" spans="2:8" s="49" customFormat="1" ht="34.5" customHeight="1" x14ac:dyDescent="0.2">
      <c r="B46" s="104" t="s">
        <v>125</v>
      </c>
      <c r="C46" s="104"/>
      <c r="D46" s="115"/>
      <c r="E46" s="115"/>
      <c r="F46" s="115"/>
      <c r="G46" s="115"/>
    </row>
    <row r="47" spans="2:8" s="49" customFormat="1" ht="34.5" customHeight="1" x14ac:dyDescent="0.2">
      <c r="B47" s="104" t="s">
        <v>126</v>
      </c>
      <c r="C47" s="104"/>
      <c r="D47" s="109"/>
      <c r="E47" s="109"/>
      <c r="F47" s="109"/>
      <c r="G47" s="109"/>
    </row>
    <row r="48" spans="2:8" s="49" customFormat="1" ht="34.5" customHeight="1" x14ac:dyDescent="0.2">
      <c r="B48" s="110" t="s">
        <v>127</v>
      </c>
      <c r="C48" s="110"/>
      <c r="D48" s="109"/>
      <c r="E48" s="109"/>
      <c r="F48" s="109"/>
      <c r="G48" s="109"/>
    </row>
    <row r="49" spans="1:8" s="49" customFormat="1" ht="34.5" customHeight="1" x14ac:dyDescent="0.2">
      <c r="B49" s="110" t="s">
        <v>128</v>
      </c>
      <c r="C49" s="110"/>
      <c r="D49" s="109"/>
      <c r="E49" s="109"/>
      <c r="F49" s="109"/>
      <c r="G49" s="109"/>
    </row>
    <row r="50" spans="1:8" s="49" customFormat="1" ht="16.5" customHeight="1" x14ac:dyDescent="0.2">
      <c r="B50" s="104" t="s">
        <v>129</v>
      </c>
      <c r="C50" s="104"/>
      <c r="D50" s="105" t="s">
        <v>130</v>
      </c>
      <c r="E50" s="105"/>
      <c r="F50" s="105"/>
      <c r="G50" s="105"/>
    </row>
    <row r="51" spans="1:8" s="49" customFormat="1" ht="18" customHeight="1" x14ac:dyDescent="0.2">
      <c r="B51" s="104"/>
      <c r="C51" s="104"/>
      <c r="D51" s="93" t="s">
        <v>131</v>
      </c>
      <c r="E51" s="94"/>
      <c r="F51" s="95"/>
      <c r="G51" s="96"/>
    </row>
    <row r="52" spans="1:8" s="49" customFormat="1" ht="30.75" customHeight="1" x14ac:dyDescent="0.2">
      <c r="B52" s="106"/>
      <c r="C52" s="97" t="s">
        <v>141</v>
      </c>
      <c r="D52" s="97" t="s">
        <v>142</v>
      </c>
      <c r="E52" s="97" t="s">
        <v>143</v>
      </c>
      <c r="F52" s="97" t="s">
        <v>144</v>
      </c>
    </row>
    <row r="53" spans="1:8" s="49" customFormat="1" ht="30.75" customHeight="1" x14ac:dyDescent="0.2">
      <c r="B53" s="106"/>
      <c r="C53" s="98"/>
      <c r="D53" s="98"/>
      <c r="E53" s="98"/>
      <c r="F53" s="98"/>
    </row>
    <row r="54" spans="1:8" s="53" customFormat="1" ht="33.75" customHeight="1" x14ac:dyDescent="0.2">
      <c r="B54" s="39"/>
      <c r="C54" s="39"/>
      <c r="D54" s="39"/>
      <c r="E54" s="39"/>
      <c r="F54" s="39"/>
      <c r="G54" s="39"/>
      <c r="H54" s="20"/>
    </row>
    <row r="55" spans="1:8" s="53" customFormat="1" ht="14.25" customHeight="1" x14ac:dyDescent="0.2">
      <c r="B55" s="107" t="s">
        <v>132</v>
      </c>
      <c r="C55" s="107"/>
      <c r="D55" s="107"/>
      <c r="E55" s="107"/>
      <c r="F55" s="107"/>
      <c r="G55" s="107"/>
      <c r="H55" s="20"/>
    </row>
    <row r="56" spans="1:8" s="53" customFormat="1" ht="114" customHeight="1" x14ac:dyDescent="0.2">
      <c r="B56" s="108"/>
      <c r="C56" s="108"/>
      <c r="D56" s="108"/>
      <c r="E56" s="108"/>
      <c r="F56" s="108"/>
      <c r="G56" s="108"/>
    </row>
    <row r="57" spans="1:8" s="102" customFormat="1" ht="21" customHeight="1" x14ac:dyDescent="0.2">
      <c r="A57" s="38"/>
      <c r="B57" s="99" t="s">
        <v>133</v>
      </c>
      <c r="C57" s="100"/>
      <c r="D57" s="101"/>
      <c r="E57" s="101"/>
      <c r="F57" s="101"/>
      <c r="G57" s="101"/>
    </row>
    <row r="58" spans="1:8" s="103" customFormat="1" ht="21" customHeight="1" x14ac:dyDescent="0.2">
      <c r="A58" s="20"/>
      <c r="B58" s="38" t="s">
        <v>134</v>
      </c>
      <c r="C58" s="101"/>
      <c r="D58" s="101"/>
      <c r="E58" s="101"/>
      <c r="F58" s="101"/>
      <c r="G58" s="101"/>
    </row>
    <row r="59" spans="1:8" s="20" customFormat="1" ht="21" customHeight="1" x14ac:dyDescent="0.2"/>
    <row r="60" spans="1:8" s="20" customFormat="1" ht="21" customHeight="1" x14ac:dyDescent="0.2">
      <c r="B60" s="86" t="s">
        <v>135</v>
      </c>
    </row>
    <row r="61" spans="1:8" s="20" customFormat="1" x14ac:dyDescent="0.2">
      <c r="B61" s="86" t="s">
        <v>136</v>
      </c>
    </row>
    <row r="62" spans="1:8" s="20" customFormat="1" ht="16.5" customHeight="1" x14ac:dyDescent="0.2">
      <c r="B62" s="99" t="s">
        <v>122</v>
      </c>
    </row>
    <row r="63" spans="1:8" ht="16.5" customHeight="1" x14ac:dyDescent="0.2"/>
    <row r="64" spans="1:8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</sheetData>
  <mergeCells count="34">
    <mergeCell ref="B2:G2"/>
    <mergeCell ref="B3:G3"/>
    <mergeCell ref="B5:C5"/>
    <mergeCell ref="B6:C6"/>
    <mergeCell ref="B8:G8"/>
    <mergeCell ref="B9:G9"/>
    <mergeCell ref="B11:G11"/>
    <mergeCell ref="C12:D12"/>
    <mergeCell ref="C13:D13"/>
    <mergeCell ref="C14:C15"/>
    <mergeCell ref="D14:F14"/>
    <mergeCell ref="D15:E15"/>
    <mergeCell ref="C17:C18"/>
    <mergeCell ref="D17:F17"/>
    <mergeCell ref="D18:E18"/>
    <mergeCell ref="B36:G36"/>
    <mergeCell ref="B37:G37"/>
    <mergeCell ref="B39:G39"/>
    <mergeCell ref="B41:C41"/>
    <mergeCell ref="B42:C42"/>
    <mergeCell ref="B44:G44"/>
    <mergeCell ref="B46:C46"/>
    <mergeCell ref="D46:G46"/>
    <mergeCell ref="B47:C47"/>
    <mergeCell ref="D47:G47"/>
    <mergeCell ref="B48:C48"/>
    <mergeCell ref="D48:G48"/>
    <mergeCell ref="B49:C49"/>
    <mergeCell ref="D49:G49"/>
    <mergeCell ref="B50:C51"/>
    <mergeCell ref="D50:G50"/>
    <mergeCell ref="B52:B53"/>
    <mergeCell ref="B55:G55"/>
    <mergeCell ref="B56:G56"/>
  </mergeCells>
  <conditionalFormatting sqref="A35:G51 A52:F53 A54:G66">
    <cfRule type="expression" dxfId="17" priority="5">
      <formula>$G$28="NON"</formula>
    </cfRule>
  </conditionalFormatting>
  <conditionalFormatting sqref="B35:G35 B29:G32 B33:C34 G34">
    <cfRule type="expression" dxfId="16" priority="16">
      <formula>$G$28="NON"</formula>
    </cfRule>
  </conditionalFormatting>
  <conditionalFormatting sqref="B56:G56">
    <cfRule type="expression" dxfId="15" priority="7">
      <formula>$G$28="NON"</formula>
    </cfRule>
    <cfRule type="expression" dxfId="14" priority="8">
      <formula>$G$28="OUI"</formula>
    </cfRule>
  </conditionalFormatting>
  <conditionalFormatting sqref="C53:F53">
    <cfRule type="expression" dxfId="13" priority="6">
      <formula>$G$28="OUI"</formula>
    </cfRule>
  </conditionalFormatting>
  <conditionalFormatting sqref="D5:E5">
    <cfRule type="expression" dxfId="12" priority="4">
      <formula>$G5=""</formula>
    </cfRule>
  </conditionalFormatting>
  <conditionalFormatting sqref="D6:E6">
    <cfRule type="expression" dxfId="11" priority="10">
      <formula>$G5=""</formula>
    </cfRule>
  </conditionalFormatting>
  <conditionalFormatting sqref="D41:E41">
    <cfRule type="expression" dxfId="10" priority="11">
      <formula>$G$28="NON"</formula>
    </cfRule>
    <cfRule type="expression" dxfId="9" priority="12">
      <formula>$G41=0</formula>
    </cfRule>
    <cfRule type="expression" dxfId="8" priority="13">
      <formula>$G41=""</formula>
    </cfRule>
  </conditionalFormatting>
  <conditionalFormatting sqref="D42:E42">
    <cfRule type="expression" dxfId="7" priority="14">
      <formula>$G41=0</formula>
    </cfRule>
    <cfRule type="expression" dxfId="6" priority="15">
      <formula>$G41=""</formula>
    </cfRule>
  </conditionalFormatting>
  <conditionalFormatting sqref="D46:E49">
    <cfRule type="expression" dxfId="5" priority="3">
      <formula>$G$28="OUI"</formula>
    </cfRule>
  </conditionalFormatting>
  <conditionalFormatting sqref="D34:F34">
    <cfRule type="expression" dxfId="4" priority="19">
      <formula>$G$28="NON"</formula>
    </cfRule>
  </conditionalFormatting>
  <conditionalFormatting sqref="D33:H33">
    <cfRule type="expression" dxfId="3" priority="18">
      <formula>$G$28="NON"</formula>
    </cfRule>
  </conditionalFormatting>
  <conditionalFormatting sqref="F6:G6">
    <cfRule type="expression" dxfId="2" priority="9">
      <formula>$G5=""</formula>
    </cfRule>
  </conditionalFormatting>
  <conditionalFormatting sqref="G28 G43">
    <cfRule type="cellIs" dxfId="1" priority="2" operator="equal">
      <formula>"OUI"</formula>
    </cfRule>
  </conditionalFormatting>
  <conditionalFormatting sqref="G31">
    <cfRule type="cellIs" dxfId="0" priority="17" operator="equal">
      <formula>"OUI"</formula>
    </cfRule>
  </conditionalFormatting>
  <dataValidations count="2">
    <dataValidation type="list" allowBlank="1" showInputMessage="1" showErrorMessage="1" sqref="C19:C23" xr:uid="{00000000-0002-0000-0100-000000000000}">
      <formula1>Choix2014</formula1>
      <formula2>0</formula2>
    </dataValidation>
    <dataValidation type="list" allowBlank="1" showInputMessage="1" showErrorMessage="1" sqref="G31" xr:uid="{00000000-0002-0000-0100-000001000000}">
      <formula1>$H$5:$H$6</formula1>
      <formula2>0</formula2>
    </dataValidation>
  </dataValidations>
  <printOptions horizontalCentered="1"/>
  <pageMargins left="0.196527777777778" right="0.196527777777778" top="0.196527777777778" bottom="0.196527777777778" header="0.511811023622047" footer="0.511811023622047"/>
  <pageSetup paperSize="9" fitToHeight="0" orientation="portrait" horizontalDpi="300" verticalDpi="300"/>
  <rowBreaks count="1" manualBreakCount="1">
    <brk id="34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Zeros="0" zoomScaleNormal="100" workbookViewId="0"/>
  </sheetViews>
  <sheetFormatPr baseColWidth="10" defaultColWidth="10.7109375" defaultRowHeight="12.7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Eq CDC</vt:lpstr>
      <vt:lpstr>CDC</vt:lpstr>
      <vt:lpstr>Feuil1</vt:lpstr>
      <vt:lpstr>Choix2014</vt:lpstr>
      <vt:lpstr>CDC!Zone_d_impression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Cathy</dc:creator>
  <dc:description/>
  <cp:lastModifiedBy>petanquesylvanaise@gmail.com</cp:lastModifiedBy>
  <cp:revision>7</cp:revision>
  <cp:lastPrinted>2018-03-23T14:18:28Z</cp:lastPrinted>
  <dcterms:created xsi:type="dcterms:W3CDTF">2014-04-27T07:30:23Z</dcterms:created>
  <dcterms:modified xsi:type="dcterms:W3CDTF">2024-12-11T09:49:12Z</dcterms:modified>
  <dc:language>fr-FR</dc:language>
</cp:coreProperties>
</file>